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TEHL\Desktop\"/>
    </mc:Choice>
  </mc:AlternateContent>
  <xr:revisionPtr revIDLastSave="0" documentId="13_ncr:1_{4253A18A-9A39-4F28-B2E7-8DAB5A3549A7}" xr6:coauthVersionLast="41" xr6:coauthVersionMax="41" xr10:uidLastSave="{00000000-0000-0000-0000-000000000000}"/>
  <bookViews>
    <workbookView xWindow="-108" yWindow="-108" windowWidth="20376" windowHeight="12216" tabRatio="918" xr2:uid="{E5F07C88-0EE6-4BA4-B955-BE5587E64B54}"/>
  </bookViews>
  <sheets>
    <sheet name="Index" sheetId="12" r:id="rId1"/>
    <sheet name="A. Guidance&gt;" sheetId="19" r:id="rId2"/>
    <sheet name="Risk assessment process" sheetId="10" r:id="rId3"/>
    <sheet name="Instructions" sheetId="11" r:id="rId4"/>
    <sheet name="B. References&gt;" sheetId="18" r:id="rId5"/>
    <sheet name="i) Risk Maturity Matrix" sheetId="13" r:id="rId6"/>
    <sheet name="ii) Evidence and best practice" sheetId="14" r:id="rId7"/>
    <sheet name="C. Input&gt;" sheetId="17" r:id="rId8"/>
    <sheet name="i) Current state" sheetId="8" r:id="rId9"/>
    <sheet name="ii) Future state" sheetId="3" r:id="rId10"/>
    <sheet name="iii) Risk Maturity Assessment" sheetId="9" r:id="rId11"/>
  </sheets>
  <definedNames>
    <definedName name="_xlnm.Print_Area" localSheetId="8">'i) Current state'!$A$1:$I$34</definedName>
    <definedName name="_xlnm.Print_Area" localSheetId="5">'i) Risk Maturity Matrix'!$A$1:$H$22</definedName>
    <definedName name="_xlnm.Print_Area" localSheetId="6">'ii) Evidence and best practice'!$A$1:$E$21</definedName>
    <definedName name="_xlnm.Print_Area" localSheetId="9">'ii) Future state'!$A$1:$I$25</definedName>
    <definedName name="_xlnm.Print_Area" localSheetId="10">'iii) Risk Maturity Assessment'!$A$1:$I$36</definedName>
    <definedName name="_xlnm.Print_Area" localSheetId="3">Instructions!$A$1:$R$44</definedName>
    <definedName name="_xlnm.Print_Area" localSheetId="2">'Risk assessment process'!$A$1:$M$33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3" l="1"/>
  <c r="E34" i="3"/>
  <c r="F34" i="3"/>
  <c r="G34" i="3"/>
  <c r="H34" i="3"/>
  <c r="I34" i="3"/>
  <c r="E35" i="3"/>
  <c r="F35" i="3"/>
  <c r="G35" i="3"/>
  <c r="H35" i="3"/>
  <c r="I35" i="3"/>
  <c r="E36" i="3"/>
  <c r="F36" i="3"/>
  <c r="G36" i="3"/>
  <c r="H36" i="3"/>
  <c r="I36" i="3"/>
  <c r="E37" i="3"/>
  <c r="F37" i="3"/>
  <c r="G37" i="3"/>
  <c r="H37" i="3"/>
  <c r="I37" i="3"/>
  <c r="E38" i="3"/>
  <c r="F38" i="3"/>
  <c r="G38" i="3"/>
  <c r="H38" i="3"/>
  <c r="I38" i="3"/>
  <c r="E39" i="3"/>
  <c r="F39" i="3"/>
  <c r="G39" i="3"/>
  <c r="H39" i="3"/>
  <c r="I39" i="3"/>
  <c r="E40" i="3"/>
  <c r="F40" i="3"/>
  <c r="G40" i="3"/>
  <c r="H40" i="3"/>
  <c r="I40" i="3"/>
  <c r="E41" i="3"/>
  <c r="F41" i="3"/>
  <c r="G41" i="3"/>
  <c r="H41" i="3"/>
  <c r="I41" i="3"/>
  <c r="I33" i="3"/>
  <c r="H33" i="3"/>
  <c r="G33" i="3"/>
  <c r="F33" i="3"/>
  <c r="D36" i="8"/>
  <c r="E36" i="8"/>
  <c r="F36" i="8"/>
  <c r="F44" i="8" s="1"/>
  <c r="G36" i="8"/>
  <c r="H36" i="8"/>
  <c r="D37" i="8"/>
  <c r="E37" i="8"/>
  <c r="F37" i="8"/>
  <c r="G37" i="8"/>
  <c r="H37" i="8"/>
  <c r="D38" i="8"/>
  <c r="E38" i="8"/>
  <c r="F38" i="8"/>
  <c r="G38" i="8"/>
  <c r="H38" i="8"/>
  <c r="D39" i="8"/>
  <c r="E39" i="8"/>
  <c r="F39" i="8"/>
  <c r="G39" i="8"/>
  <c r="H39" i="8"/>
  <c r="D40" i="8"/>
  <c r="E40" i="8"/>
  <c r="F40" i="8"/>
  <c r="G40" i="8"/>
  <c r="H40" i="8"/>
  <c r="D41" i="8"/>
  <c r="E41" i="8"/>
  <c r="F41" i="8"/>
  <c r="G41" i="8"/>
  <c r="H41" i="8"/>
  <c r="D42" i="8"/>
  <c r="E42" i="8"/>
  <c r="F42" i="8"/>
  <c r="G42" i="8"/>
  <c r="H42" i="8"/>
  <c r="D43" i="8"/>
  <c r="E43" i="8"/>
  <c r="F43" i="8"/>
  <c r="G43" i="8"/>
  <c r="H43" i="8"/>
  <c r="H35" i="8"/>
  <c r="G35" i="8"/>
  <c r="F35" i="8"/>
  <c r="E35" i="8"/>
  <c r="D35" i="8"/>
  <c r="H44" i="8" l="1"/>
  <c r="D44" i="8"/>
  <c r="E42" i="3"/>
  <c r="G42" i="3"/>
  <c r="I42" i="3"/>
  <c r="H42" i="3"/>
  <c r="F42" i="3"/>
  <c r="E44" i="8"/>
  <c r="G44" i="8"/>
  <c r="C8" i="9"/>
  <c r="C7" i="9"/>
  <c r="H45" i="8" l="1"/>
  <c r="C23" i="9" s="1"/>
  <c r="I43" i="3"/>
  <c r="C24" i="9" s="1"/>
  <c r="D12" i="9"/>
  <c r="H20" i="9" l="1"/>
  <c r="G20" i="9"/>
  <c r="F20" i="9"/>
  <c r="E20" i="9"/>
  <c r="D20" i="9"/>
  <c r="H19" i="9"/>
  <c r="G19" i="9"/>
  <c r="F19" i="9"/>
  <c r="E19" i="9"/>
  <c r="D19" i="9"/>
  <c r="H18" i="9"/>
  <c r="G18" i="9"/>
  <c r="F18" i="9"/>
  <c r="E18" i="9"/>
  <c r="D18" i="9"/>
  <c r="H17" i="9"/>
  <c r="G17" i="9"/>
  <c r="F17" i="9"/>
  <c r="E17" i="9"/>
  <c r="D17" i="9"/>
  <c r="H16" i="9"/>
  <c r="G16" i="9"/>
  <c r="F16" i="9"/>
  <c r="E16" i="9"/>
  <c r="D16" i="9"/>
  <c r="H15" i="9"/>
  <c r="G15" i="9"/>
  <c r="F15" i="9"/>
  <c r="E15" i="9"/>
  <c r="D15" i="9"/>
  <c r="H14" i="9"/>
  <c r="G14" i="9"/>
  <c r="F14" i="9"/>
  <c r="E14" i="9"/>
  <c r="D14" i="9"/>
  <c r="H13" i="9"/>
  <c r="G13" i="9"/>
  <c r="F13" i="9"/>
  <c r="E13" i="9"/>
  <c r="D13" i="9"/>
  <c r="H12" i="9"/>
  <c r="G12" i="9"/>
  <c r="F12" i="9"/>
  <c r="E12" i="9"/>
</calcChain>
</file>

<file path=xl/sharedStrings.xml><?xml version="1.0" encoding="utf-8"?>
<sst xmlns="http://schemas.openxmlformats.org/spreadsheetml/2006/main" count="407" uniqueCount="199">
  <si>
    <t>Fundamental</t>
  </si>
  <si>
    <t>Advanced</t>
  </si>
  <si>
    <t>Embedded</t>
  </si>
  <si>
    <t>Systematic</t>
  </si>
  <si>
    <t>Repeatable</t>
  </si>
  <si>
    <t>Foundations</t>
  </si>
  <si>
    <t>Risk culture</t>
  </si>
  <si>
    <t>Risk governance</t>
  </si>
  <si>
    <t>Element</t>
  </si>
  <si>
    <t>Attribute</t>
  </si>
  <si>
    <t>Enablers</t>
  </si>
  <si>
    <t>Integration</t>
  </si>
  <si>
    <t>Maturity level</t>
  </si>
  <si>
    <t>Evidence</t>
  </si>
  <si>
    <t>Evidence and best practice</t>
  </si>
  <si>
    <t>[Please note the evidence supporting the selected maturity level for this attribute]</t>
  </si>
  <si>
    <t>Activities</t>
  </si>
  <si>
    <t>[Include plan/activities to be actioned by management in order to close gap between current and future state]</t>
  </si>
  <si>
    <t>Key elements of risk governance are not defined, formalised, consistent or documented, nor repeatable. Positive risk outcome relies solely on well-intended individual efforts. Risk tolerance is considered on an ad-hoc basis and is not consistently applied across all risk classes.</t>
  </si>
  <si>
    <t>Capability &amp; Training</t>
  </si>
  <si>
    <t>Methodologies &amp; Tools</t>
  </si>
  <si>
    <t>Data and Information</t>
  </si>
  <si>
    <t>Strategy &amp; Business Planning</t>
  </si>
  <si>
    <t>Projects</t>
  </si>
  <si>
    <t>Programs &amp; Operational Performance</t>
  </si>
  <si>
    <t>Reporting &amp; Communications</t>
  </si>
  <si>
    <t>Risk is a required competency for specialised functions, and some formal risk management training may be offered to the wider organisation.</t>
  </si>
  <si>
    <t>Standard risk management training is run for all staff with deeper training provided for specialists. All staff are expected to have a knowledge of risk management and apply it in their role.</t>
  </si>
  <si>
    <t>Risk management knowledge and skills are continuously upgraded and benchmarked against leading practice both in the NSW public sector and the corporate sector.</t>
  </si>
  <si>
    <t>Standardised risk models / methodologies consistently utilised for decision-making with defined measures of performance and process / risk variability. Evaluation and monitoring of risk management is performed. </t>
  </si>
  <si>
    <t xml:space="preserve">Simple risk models used for some risk decision making using measurement methods which are specified and documented.  </t>
  </si>
  <si>
    <t xml:space="preserve">No models / methodologies / tools used to support risk decision-making and heavy reliance upon key people and their instincts. </t>
  </si>
  <si>
    <t>Data quality is inconsistent with limited confidence. Quality of risk information is low and therefore risk decisions are not based on quantitative evidence.</t>
  </si>
  <si>
    <t>Risk is considered in strategies and business planning but is not consistently applied and is not consolidated across the entity.</t>
  </si>
  <si>
    <t>Strategy and business planning process is dynamically sensitive to internal and external risk factors. Risk is considered on a consistent basis and aggregated to monitor changes to risk profiles over time.</t>
  </si>
  <si>
    <t>Reporting is sporadic, ad-hoc, and informal with reporting often incomplete, inaccurate, and untimely.</t>
  </si>
  <si>
    <t>A consistent and documented approach to risk management is applied to all projects. Ownership for project risk is understood and followed through.</t>
  </si>
  <si>
    <t>Critical programs and processes have defined and documented financial and non-financial risk management procedures in place.</t>
  </si>
  <si>
    <t>Defined, documented and consistent financial and non-financial risk management procedures are included in all programs &amp; processes, including budgeting &amp; resource planning.</t>
  </si>
  <si>
    <t>Risk reporting uses dynamic risk measurements based on quantitative and statistically based data to allow responsive risk decisions to be made.</t>
  </si>
  <si>
    <t>Data &amp; Information</t>
  </si>
  <si>
    <t>Strategy and Business Planning</t>
  </si>
  <si>
    <t>Reporting and Communication</t>
  </si>
  <si>
    <t>• Consistent risk taxonomy
• Risk assessment methodology (scales, likelihood, consequence, rating)
• Root cause analysis/classification
• Risk profile / register
• Risk and control matrix
• Specific industry / risk class models
• Risk analysis and trending
• Risk dashboards</t>
  </si>
  <si>
    <t>• Dedicated IT solutions for data collection, modelling, monitoring and reporting
• Risk specific analysis systems
• Risk and incident management and reporting systems
• Data integrity and security systems
• Quantitative and qualitative data analytics
• Data governance procedures</t>
  </si>
  <si>
    <t>• Risk management competency and skills definitions
• Induction / on-boarding risk training
• On-going risk training programs 
• Specific risk capability training
• Performance assessment risk measures</t>
  </si>
  <si>
    <t xml:space="preserve">• Critical financial and non-financial risks have key risk indicators that are monitored and mitigations are in place as risk increase or emerge. </t>
  </si>
  <si>
    <t>• Process flow diagrams and procedures
• Risk profiles for critical processes
• Risk and control matrices
• KRI monitoring for critical processes</t>
  </si>
  <si>
    <t>• Dynamic risk reporting
• Risk dashboards
• Risk heatmaps</t>
  </si>
  <si>
    <t>Risk maturity assessment process flow</t>
  </si>
  <si>
    <t>Gather supporting 
evidence</t>
  </si>
  <si>
    <t>Assess current 
state</t>
  </si>
  <si>
    <t>Assess future 
(desired state)</t>
  </si>
  <si>
    <t>Create program of activities to close gaps between current and future state</t>
  </si>
  <si>
    <t>ü</t>
  </si>
  <si>
    <t xml:space="preserve"> </t>
  </si>
  <si>
    <t>Agency:</t>
  </si>
  <si>
    <t>Year of Risk Framework Set-Up:</t>
  </si>
  <si>
    <t>Role of Respondent:</t>
  </si>
  <si>
    <t>Year of Assessment:</t>
  </si>
  <si>
    <t>Assessment</t>
  </si>
  <si>
    <t>Current Status</t>
  </si>
  <si>
    <t>Future Status</t>
  </si>
  <si>
    <t>Legend</t>
  </si>
  <si>
    <t>50-150</t>
  </si>
  <si>
    <t>Current &amp; Future State are same</t>
  </si>
  <si>
    <t>1)</t>
  </si>
  <si>
    <t>2)</t>
  </si>
  <si>
    <t>3)</t>
  </si>
  <si>
    <t>4)</t>
  </si>
  <si>
    <t>Instructions</t>
  </si>
  <si>
    <t xml:space="preserve">a) </t>
  </si>
  <si>
    <t xml:space="preserve">b) </t>
  </si>
  <si>
    <t>The tab 'Current state' indicates the current state of risk maturity of the agency. Refer to instructions below.</t>
  </si>
  <si>
    <t>The tab 'Future state' indicates the risk maturity state that the agency aims to reach. Refer to instructions below.</t>
  </si>
  <si>
    <t>On clicking the maturity level of each attribute you will see a description of each attribute (same as per the 'maturity level matrix' within the 'Reference' tab)</t>
  </si>
  <si>
    <t>Reference</t>
  </si>
  <si>
    <t>Supporting information</t>
  </si>
  <si>
    <t>Illustrative Better Practices</t>
  </si>
  <si>
    <t>Current state</t>
  </si>
  <si>
    <t>150-500</t>
  </si>
  <si>
    <t>500-1,000</t>
  </si>
  <si>
    <t>1,000-5,000</t>
  </si>
  <si>
    <t>5,000-10,000</t>
  </si>
  <si>
    <t>Future state</t>
  </si>
  <si>
    <r>
      <rPr>
        <b/>
        <sz val="11"/>
        <color rgb="FFFF0000"/>
        <rFont val="Calibri"/>
        <family val="2"/>
        <scheme val="minor"/>
      </rPr>
      <t xml:space="preserve">Important note: </t>
    </r>
    <r>
      <rPr>
        <sz val="11"/>
        <color rgb="FFFF0000"/>
        <rFont val="Calibri"/>
        <family val="2"/>
        <scheme val="minor"/>
      </rPr>
      <t>To untick a box, do so by selecting the blank in the drop down menu. Do not simply delete the tick.</t>
    </r>
  </si>
  <si>
    <t>No. of Employees:</t>
  </si>
  <si>
    <t>Follow links below:</t>
  </si>
  <si>
    <t>Index</t>
  </si>
  <si>
    <t>Executive decisions drive a positive risk culture and have early warning mechanisms in place to identify areas of poor behaviour. Key risks are owned by 1st line management and risk behaviour is directly linked to performance.</t>
  </si>
  <si>
    <t>Instructions for the inputs into the risk maturity tool:</t>
  </si>
  <si>
    <t>Future State:</t>
  </si>
  <si>
    <t>Cluster:</t>
  </si>
  <si>
    <t>Risk Maturity Assessment</t>
  </si>
  <si>
    <t xml:space="preserve">Treasury Risk Maturity Assessment Tool  </t>
  </si>
  <si>
    <t>Risk Maturity Matrix</t>
  </si>
  <si>
    <t>Current State:</t>
  </si>
  <si>
    <t xml:space="preserve">Year </t>
  </si>
  <si>
    <t xml:space="preserve">Agency </t>
  </si>
  <si>
    <t>The tab 'Risk Maturity Assessment' is a summary of the assessment and is:</t>
  </si>
  <si>
    <t>Under the 'Evidence' column include a list of evidence supporting the maturity level selected. Refer to the Evidence and best practice tab for supporting information.</t>
  </si>
  <si>
    <t>The 'References' tabs at the beginning of the workbook relate to the following:</t>
  </si>
  <si>
    <t>Contents of the workbook:</t>
  </si>
  <si>
    <t>Return to Index</t>
  </si>
  <si>
    <t>B. References</t>
  </si>
  <si>
    <t>C. Inputs into the tool</t>
  </si>
  <si>
    <t>A. Guidance</t>
  </si>
  <si>
    <t>Risk Assessment Process</t>
  </si>
  <si>
    <t>B. Supporting information when using the tool:</t>
  </si>
  <si>
    <t>C. Inputs into the risk maturity tool:</t>
  </si>
  <si>
    <t>A. Instructions for the tool:</t>
  </si>
  <si>
    <t>The guidance on how to use the workbook contains the following:</t>
  </si>
  <si>
    <t>i)</t>
  </si>
  <si>
    <t>ii)</t>
  </si>
  <si>
    <t>iii)</t>
  </si>
  <si>
    <r>
      <t xml:space="preserve">Risk assessment process: </t>
    </r>
    <r>
      <rPr>
        <sz val="9"/>
        <color theme="1"/>
        <rFont val="Calibri"/>
        <family val="2"/>
        <scheme val="minor"/>
      </rPr>
      <t>an overview of how the tool is used.</t>
    </r>
  </si>
  <si>
    <r>
      <t xml:space="preserve">Instructions: </t>
    </r>
    <r>
      <rPr>
        <sz val="9"/>
        <color theme="1"/>
        <rFont val="Calibri"/>
        <family val="2"/>
        <scheme val="minor"/>
      </rPr>
      <t>details instructions of how to use the workbook.</t>
    </r>
  </si>
  <si>
    <r>
      <rPr>
        <b/>
        <sz val="9"/>
        <color theme="1"/>
        <rFont val="Calibri"/>
        <family val="2"/>
        <scheme val="minor"/>
      </rPr>
      <t>Evidence and best practice</t>
    </r>
    <r>
      <rPr>
        <sz val="9"/>
        <color theme="1"/>
        <rFont val="Calibri"/>
        <family val="2"/>
        <scheme val="minor"/>
      </rPr>
      <t>: a description of the type of evidence that can be presented to support the maturity level selected in tabs 'Current state' and 'Future state'</t>
    </r>
  </si>
  <si>
    <r>
      <rPr>
        <b/>
        <sz val="9"/>
        <color theme="1"/>
        <rFont val="Calibri"/>
        <family val="2"/>
        <scheme val="minor"/>
      </rPr>
      <t>Risk Maturity Matrix</t>
    </r>
    <r>
      <rPr>
        <sz val="9"/>
        <color theme="1"/>
        <rFont val="Calibri"/>
        <family val="2"/>
        <scheme val="minor"/>
      </rPr>
      <t>: a description of the attribute at each maturity level (to be selected in tabs 'Current state' and 'Future state'). The table includes 3 elements, 9 attributes and 5 maturity levels.</t>
    </r>
  </si>
  <si>
    <t>Follow the same instructions as the Current State but answer based on the maturity level which best fits the desired future state of risk management. Each attribute should have a maturity state selected.</t>
  </si>
  <si>
    <t>Risk Maturity Assessment:</t>
  </si>
  <si>
    <t>In the activities column, provide for each attribute the plan/activities to be actioned by management in order to close gap between current and future state.</t>
  </si>
  <si>
    <t>Risk management depends on well-intended actions of individuals with limited ‘risk management’ capability. Risk roles, responsibilities and accountabilities are poorly defined and there is minimal training in risk management.</t>
  </si>
  <si>
    <t>Some data collection undertaken that is used to evaluate and monitor risk on an ongoing basis. Stable set of data and information.</t>
  </si>
  <si>
    <t>Advanced suite of analytics and data that enables dynamic risk management and monitoring with effective and intuitive dashboards based on a breadth and depth of high-quality data. Continuous development of data and analytics in line with leading practice.</t>
  </si>
  <si>
    <t xml:space="preserve">Strategy setting and business planning consider risks in a consistent manner and document the responses. </t>
  </si>
  <si>
    <t>Project risk accountability is assigned, and projects consider risk during project design and evaluation and throughout the project lifecycle.</t>
  </si>
  <si>
    <t xml:space="preserve">Key project risks (e.g. interdependency, benefits management, staff impact, customer, budget, resourcing) are evaluated and combined to support risk-based decisions on a project and portfolio basis, covering both delivered and delivery risks. </t>
  </si>
  <si>
    <t>Project portfolio is consistently evaluated for risks and interdependencies. Resourcing and funding are dependent on the effective risk management practices that assess all risk classes.</t>
  </si>
  <si>
    <t>Comprehensive set of data that allows dynamic risk management based on stable and high-quality data sets for all risk classes. The quality data enables agencies to identify lessons learnt and emerging risks and opportunities.</t>
  </si>
  <si>
    <t>Program and process risk is not defined, formalised, consistent, documented, nor repeatable. Programs and process risk responses are reaction driven, unpredictable, and outcome relies solely on well-intended individual efforts.  </t>
  </si>
  <si>
    <t xml:space="preserve">Risk management is a critical input to program and operational performance and is considered a core competency.  Programs and processes are dynamically risk assessed and developed in response to emerging risks. </t>
  </si>
  <si>
    <t>Continuous benchmarking and improvement of how financial and non-financial risks are identified and managed is performed enterprise wide for all programs and processes. Proactive redirection of funding and resources occurs based on periodic monitoring of risk profile and assumption changes.</t>
  </si>
  <si>
    <t>Risk reporting is performed with regular / actionable reports and key metrics identified based on a standard set of data.</t>
  </si>
  <si>
    <t>Senior Management is comfortable with content and consistent format of risk reporting. Reporting identifies exceptions and “near misses”.</t>
  </si>
  <si>
    <t>Fully developed &amp; automated risk reporting supported by high-quality data and dashboards that are used to manage and monitor risks, and to proactively and dynamically drive continuous improvement in risk management across the business.</t>
  </si>
  <si>
    <t>• Agency values and behaviours
• Risk Culture Assessments (staff survey, internal review or internal audit) 
• Reward and recognition programmes 
  ‒Formal performance recognition feedback (e.g. program specific)
  ‒Social recognition (e.g. social events, team meetings, conference, etc)
  ‒Recognition through communication channels (e.g. emails, newsletters, etc)
  ‒Award certificates (e.g. individual award, team award, division award, business award)
• Consequence management procedures 
• Incident and lessons learnt information
• Risk roles and responsibilities (including risk champions
• Learning &amp; development programmes
• Performance measures for risk management</t>
  </si>
  <si>
    <t>• Governance structures, roles &amp; responsibilities
• Risk frameworks / operating models
• Policies, procedures, standards, checklists covering key risk classes, incident management, customer &amp; complaint management etc
• Roles and responsibilities 
• Delegations of Authority
• Terms of reference for key governance committees
• Risk Tolerance Statements
• Risk reporting related to tolerance</t>
  </si>
  <si>
    <t>• Strategic risk profiles
• Business plans include risk considerations 
• Horizon risk scanning 
• Scenario analysis
• Stress testing</t>
  </si>
  <si>
    <t>• Project risk registers
• Risk and control matrices
• Project risk committees (including terms of reference)
• Gateway assurance reviews including risk management focus</t>
  </si>
  <si>
    <t>• Risk reporting is dynamic and undertaken in real time, allowing management to utilise a combination of heatmaps, dashboards and key risk indicators to proactively manage risk in the business.</t>
  </si>
  <si>
    <t>•  Select the maturity level that best fits the agency's current position.
•  The maturities for each attribute are progressive and elements of earlier maturities are assumed as maturity levels progress.
•  Appropriate evidence gathered in step one should be used to support the selected maturity level</t>
  </si>
  <si>
    <t>•  Select the maturity level that best fits the desired future state of risk management.
•  The future risk maturity should consider the complexity, context and constraints faced by an agency.
•  Not all agencies would be expected to have a desired future state of advanced. This will depend on cost/benefit, complexity and context of the agency.</t>
  </si>
  <si>
    <t>•  Determine the activities required to move from current to future state for each attribute in the operating model.
•  Develop a program of work for the agency to move from current to future state recognising the interdependencies arising between different elements and attributes.</t>
  </si>
  <si>
    <t>This workbook should be used to assess the risk maturity of an agency, referencing the process flow below. The result will be a comprehensive program of activities that will move the agency from its current maturity to its future desired state and is presented in the last tab 'Risk Maturity Assessment'.</t>
  </si>
  <si>
    <t>Where the agency notes the plan/activities to be actioned by management in order to close gap between current and future state (desired state)</t>
  </si>
  <si>
    <t>Complete the top headings with details of the agency (e.g. name, number of employees, year when the risk framework was set-up/implemented, etc)</t>
  </si>
  <si>
    <t xml:space="preserve">Using the drop down menu, tick the box of the maturity level based on your assessment of where you think the agency's current maturity is for each attribute. </t>
  </si>
  <si>
    <t>There is limited or unclear accountability for risk management and key decisions only consider risk and reward on an ad-hoc basis. There is limited definition of the agency’s desired risk culture and behaviours.</t>
  </si>
  <si>
    <t xml:space="preserve">Risk culture is considered and communicated and there is an awareness of risk culture and the required behaviours to manage risks across the agency. </t>
  </si>
  <si>
    <t>There is a defined approach to consider and manage risk culture across the agency. Risk behaviours that effectively manage risk to agreed tolerances are rewarded and poor behaviours managed. Drivers of the entity’s risk culture are understood and reported on.</t>
  </si>
  <si>
    <t>Executive management continuously improve culture through the operating model design, key decision making, performance management and effective communication. Collaboration on risk culture best practice occurs inter and intra agency.</t>
  </si>
  <si>
    <t>Basic building blocks of risk governance are documented and roles and responsibilities for enterprise risk operating model elements are defined and agreed. Risk tolerance is understood for all material risks across the agency. Accountability for risk tolerance decisions and tolerances has been assigned.</t>
  </si>
  <si>
    <t>Clearly defined risk governance procedures (including standard policies and procedures, roles &amp; responsibilities) exist across the agency. Evaluation of risk governance is performed using relevant and appropriate key risk indicators. Proactive management of risk relative to tolerance by those accountable.</t>
  </si>
  <si>
    <t xml:space="preserve">Policies and procedures are consistent across the agency and align to agency objectives. There are defined risk roles and responsibilities embedded in the organisational structures and risk is a core element of decision making and oversight of the agency. Early warning signals and data is monitored to allow changes to risk tolerance over time. </t>
  </si>
  <si>
    <t xml:space="preserve">Risk governance practice is regularly reviewed and evolved by all those involved in risk management. Management and employees proactively review roles and responsibilities and take ownership for risk management at every level. All levels in the agency consider risk tolerance and dynamically determine risk responses. </t>
  </si>
  <si>
    <t>The agency is recognised as employing experienced risk personnel with embedded knowledge &amp; expertise in place. Risk training is provided in areas of emerging practice and comprehensive risk training is provided to all staff.</t>
  </si>
  <si>
    <t>Risk management uses reliable and proven models &amp; methodologies for risk decision-making and utilises a range of risk tools to support a predictable and consistent risk management process. Evaluation of the effectiveness of the risk management framework and the management of risk by an agency is performed on a regular basis.</t>
  </si>
  <si>
    <t>Enterprise-wide risk management methodologies and tools are consistently applied and are considered best in class. The agency is recognised as a leader in the field of risk management methodologies and tools.</t>
  </si>
  <si>
    <t>Standard suite of integrated risk data that supports consistent risk analysis across the agency allowing trend analysis and risk-based decision making.</t>
  </si>
  <si>
    <t xml:space="preserve">There is minimal focus on risk when developing or executing strategies or business plans. Where risk is considered it is inconsistently applied across the agency. </t>
  </si>
  <si>
    <t xml:space="preserve">Risk is integrated into planning and strategy across all business units and aligns to agency objectives. All key risk classes are considered when developing and implementing strategies and business planning. </t>
  </si>
  <si>
    <t>There is a minimal or ad-hoc consideration of project risks or the impact of projects on the risk profile of the agency.</t>
  </si>
  <si>
    <t>• The Executive is regularly involved in significant risk-related discussions
• The agency’s desired risk behaviours and attitudes are defined and communicated across the agency.	
• The agency has adopted appropriate methods to assess the level of risk culture across the agency and close gaps with desired risk culture
• Risk culture elements (e.g. personal risk attitude and risk mgmt. competency) are considered when hiring / promoting staff and management
• Staff report concerns about inappropriate or excessive risk taking and act without fear of retaliation or intimidation. 
• The agency has programs to assist the desired risk culture is built and driven across the agency (e.g. training programs, awareness initiatives, etc.)</t>
  </si>
  <si>
    <t>• The role of the Executive / Audit &amp; Risk Committee is formally defined in relation to its role and responsibilities on risk oversight
• The agency has in place Management Committees which regularly meet to address and oversee all key risk
• Roles, ownerships and responsibilities of risk management are clearly defined, assigned, communicated and understood across the agency
• Risk escalation processes and related roles and responsibilities are clearly defined 
• The agency has a process to define, articulate and communicate specific tolerance for risk taking which is formally approved and periodically reviewed by the Executive / Audit &amp; Risk Committee.
• All key decision-makers understand and act in accordance with the risk tolerance defined by risk management activities.</t>
  </si>
  <si>
    <t xml:space="preserve">• Guidelines, metrics or scoring scales / methods have been defined to help individuals understand what and how to assess risk (e.g. financial and reputational impacts, likelihood, velocity, risk management capabilities in place)
• The agency's portfolio of risks is analysed to determine whether any risks are interrelated or whether a single event may have cascading impacts.
• Risk profiles are formally approved and periodically reviewed by the Executive / Audit &amp; Risk Committee. 
• The agency has implemented specific techniques and tools (which might include defined performance indicators) to evaluate and monitor top risk exposures and / or the effectiveness of risk responses	</t>
  </si>
  <si>
    <t xml:space="preserve">• The agency has adopted systems to better support dynamic risk assessment and monitoring activities and store risk-related data. 
• Collection of quantitative and qualitative data (as required) assisting performance analysis and insightful value added reporting to support decision making.
					</t>
  </si>
  <si>
    <t>• Hiring and development of management are periodically reviewed to ensure competency levels are appropriate / support the business objectives.
• Gaps in risk management competency are recognised and addressed to ensure capability evolves as the agency risk profile changes (internal/external).
• Formal training and development of staff with a focus on risk management agency wide.</t>
  </si>
  <si>
    <t>• The agency considers not only typical time, cost and quality risks but wider risks (program and project interdependency, benefit management, staff impact and customer) and the distinction between delivered and delivery risk.</t>
  </si>
  <si>
    <t>Agencies should consider the context of the agency when determining its maturity (i.e. a larger more complex agency may have more complex risk governance needs than a smaller agency). The purpose of the Risk Maturity Tool is not to drive a score or ranking but to understand the activities required to move the agency from its current maturity to its desired maturity.</t>
  </si>
  <si>
    <r>
      <t xml:space="preserve">• </t>
    </r>
    <r>
      <rPr>
        <b/>
        <sz val="11"/>
        <color theme="1"/>
        <rFont val="Calibri"/>
        <family val="2"/>
        <scheme val="minor"/>
      </rPr>
      <t xml:space="preserve"> Gather risk evidence</t>
    </r>
    <r>
      <rPr>
        <sz val="11"/>
        <color theme="1"/>
        <rFont val="Calibri"/>
        <family val="2"/>
        <scheme val="minor"/>
      </rPr>
      <t xml:space="preserve"> to enable assessment of the current risk maturity level (examples of risk evidence are shown in the 'evidence and best practice' section).
•  </t>
    </r>
    <r>
      <rPr>
        <b/>
        <sz val="11"/>
        <color theme="1"/>
        <rFont val="Calibri"/>
        <family val="2"/>
        <scheme val="minor"/>
      </rPr>
      <t>Engage key risk stakeholders</t>
    </r>
    <r>
      <rPr>
        <sz val="11"/>
        <color theme="1"/>
        <rFont val="Calibri"/>
        <family val="2"/>
        <scheme val="minor"/>
      </rPr>
      <t xml:space="preserve"> in the 1st, 2nd and 3rd lines of defence to discuss and comment on risk maturity. </t>
    </r>
  </si>
  <si>
    <t>Note</t>
  </si>
  <si>
    <t>General inquiries concerning this document should be initially directed to:</t>
  </si>
  <si>
    <t>Financial Management Governance &amp; Analytics, NSW Treasury</t>
  </si>
  <si>
    <t>finpol@treasury.nsw.gov.au</t>
  </si>
  <si>
    <r>
      <t xml:space="preserve">Agency's should refer to the accompanying </t>
    </r>
    <r>
      <rPr>
        <b/>
        <sz val="11"/>
        <color theme="1"/>
        <rFont val="Calibri"/>
        <family val="2"/>
        <scheme val="minor"/>
      </rPr>
      <t>Treasury Risk Maturity Assessment Tool Guidance Paper</t>
    </r>
    <r>
      <rPr>
        <sz val="11"/>
        <color theme="1"/>
        <rFont val="Calibri"/>
        <family val="2"/>
        <scheme val="minor"/>
      </rPr>
      <t xml:space="preserve"> provided on the Treasury website which includes the Risk Maturity Matrix, methodology and supporting information.</t>
    </r>
  </si>
  <si>
    <t>Overall maturity score</t>
  </si>
  <si>
    <t>Risk maturity score by attribute</t>
  </si>
  <si>
    <t>Total</t>
  </si>
  <si>
    <t>Risk Maturity Score Calculation</t>
  </si>
  <si>
    <t>Current</t>
  </si>
  <si>
    <t>Future</t>
  </si>
  <si>
    <t>Overall maturity ranges</t>
  </si>
  <si>
    <t>1-9</t>
  </si>
  <si>
    <t>10-18</t>
  </si>
  <si>
    <t>28-36</t>
  </si>
  <si>
    <t>37-45</t>
  </si>
  <si>
    <t>A combined representation of the current state and future state of the agency</t>
  </si>
  <si>
    <t xml:space="preserve">c) </t>
  </si>
  <si>
    <t>5)</t>
  </si>
  <si>
    <t>An overall risk maturity score will automatically calculate in the bottom table.</t>
  </si>
  <si>
    <t>This tab will automatically present the current and future maturity state for each attribute and the overall risk maturity score using the previous two tabs.</t>
  </si>
  <si>
    <t>Where an overall risk maturity level is determined based on the risk maturity score. This overall score is calculated by allocating 1 to 5 for each attribute and totalling the score for the 9 attributes.</t>
  </si>
  <si>
    <t>Note: This is an automated table.</t>
  </si>
  <si>
    <t>Table 1</t>
  </si>
  <si>
    <t>Table 2</t>
  </si>
  <si>
    <t>19-27</t>
  </si>
  <si>
    <t>• The agency identifies and understands the potential risks and opportunities of each strategy being considered when evaluating strategic options.
• The risk management function takes part in the strategy setting process.
• When conducting strategy and business planning, agencies should consider strategic and performance goals with reference to State outcomes.</t>
  </si>
  <si>
    <t>Link: https://www.treasury.nsw.gov.au/information-public-entities/governance-risk-and-assurance/treasury-risk-maturity-assessment-tool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</si>
</sst>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1"/>
      <color theme="1"/>
      <name val="Wingdings"/>
      <charset val="2"/>
    </font>
    <font>
      <b/>
      <sz val="11"/>
      <color theme="0"/>
      <name val="Calibri"/>
      <family val="2"/>
      <scheme val="minor"/>
    </font>
    <font>
      <b/>
      <sz val="14"/>
      <color theme="8"/>
      <name val="Calibri"/>
      <family val="2"/>
      <scheme val="minor"/>
    </font>
    <font>
      <b/>
      <sz val="11"/>
      <color rgb="FFFFFFFF"/>
      <name val="Calibri"/>
      <family val="2"/>
      <scheme val="minor"/>
    </font>
    <font>
      <sz val="11"/>
      <color rgb="FFFF0000"/>
      <name val="Calibri"/>
      <family val="2"/>
      <scheme val="minor"/>
    </font>
    <font>
      <sz val="11"/>
      <color theme="0"/>
      <name val="Calibri"/>
      <family val="2"/>
      <scheme val="minor"/>
    </font>
    <font>
      <b/>
      <sz val="12"/>
      <color theme="0"/>
      <name val="Calibri"/>
      <family val="2"/>
      <scheme val="minor"/>
    </font>
    <font>
      <b/>
      <sz val="12"/>
      <color rgb="FFFFFFFF"/>
      <name val="Calibri"/>
      <family val="2"/>
      <scheme val="minor"/>
    </font>
    <font>
      <sz val="11"/>
      <color theme="0"/>
      <name val="Wingdings"/>
      <charset val="2"/>
    </font>
    <font>
      <b/>
      <sz val="11"/>
      <color rgb="FFFF0000"/>
      <name val="Calibri"/>
      <family val="2"/>
      <scheme val="minor"/>
    </font>
    <font>
      <u/>
      <sz val="11"/>
      <color theme="10"/>
      <name val="Calibri"/>
      <family val="2"/>
      <scheme val="minor"/>
    </font>
    <font>
      <b/>
      <u/>
      <sz val="11"/>
      <color theme="1"/>
      <name val="Calibri"/>
      <family val="2"/>
      <scheme val="minor"/>
    </font>
    <font>
      <b/>
      <u/>
      <sz val="11"/>
      <name val="Calibri"/>
      <family val="2"/>
      <scheme val="minor"/>
    </font>
    <font>
      <b/>
      <sz val="14"/>
      <color rgb="FF00ABE6"/>
      <name val="Calibri"/>
      <family val="2"/>
      <scheme val="minor"/>
    </font>
    <font>
      <b/>
      <sz val="11"/>
      <color rgb="FF002664"/>
      <name val="Calibri"/>
      <family val="2"/>
      <scheme val="minor"/>
    </font>
    <font>
      <sz val="11"/>
      <color rgb="FF002664"/>
      <name val="Calibri"/>
      <family val="2"/>
      <scheme val="minor"/>
    </font>
    <font>
      <sz val="11"/>
      <color rgb="FF00ABE6"/>
      <name val="Calibri"/>
      <family val="2"/>
      <scheme val="minor"/>
    </font>
    <font>
      <b/>
      <sz val="12"/>
      <color rgb="FF00ABE6"/>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9"/>
      <color rgb="FF00ABE6"/>
      <name val="Calibri"/>
      <family val="2"/>
      <scheme val="minor"/>
    </font>
    <font>
      <b/>
      <sz val="9"/>
      <color theme="8"/>
      <name val="Calibri"/>
      <family val="2"/>
      <scheme val="minor"/>
    </font>
    <font>
      <b/>
      <u/>
      <sz val="9"/>
      <color theme="1"/>
      <name val="Calibri"/>
      <family val="2"/>
      <scheme val="minor"/>
    </font>
    <font>
      <b/>
      <sz val="10"/>
      <color theme="1"/>
      <name val="Arial"/>
      <family val="2"/>
    </font>
    <font>
      <sz val="10"/>
      <color theme="1"/>
      <name val="Arial"/>
      <family val="2"/>
    </font>
    <font>
      <sz val="9"/>
      <name val="Calibri"/>
      <family val="2"/>
      <scheme val="minor"/>
    </font>
  </fonts>
  <fills count="19">
    <fill>
      <patternFill patternType="none"/>
    </fill>
    <fill>
      <patternFill patternType="gray125"/>
    </fill>
    <fill>
      <patternFill patternType="solid">
        <fgColor rgb="FF3C3D3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4"/>
        <bgColor indexed="64"/>
      </patternFill>
    </fill>
    <fill>
      <patternFill patternType="solid">
        <fgColor rgb="FF92D050"/>
        <bgColor indexed="64"/>
      </patternFill>
    </fill>
    <fill>
      <patternFill patternType="lightGray">
        <bgColor theme="0"/>
      </patternFill>
    </fill>
    <fill>
      <patternFill patternType="solid">
        <fgColor rgb="FFB4C7DB"/>
        <bgColor indexed="64"/>
      </patternFill>
    </fill>
    <fill>
      <patternFill patternType="solid">
        <fgColor rgb="FF8EABC9"/>
        <bgColor indexed="64"/>
      </patternFill>
    </fill>
    <fill>
      <patternFill patternType="solid">
        <fgColor rgb="FF00ABE6"/>
        <bgColor indexed="64"/>
      </patternFill>
    </fill>
    <fill>
      <patternFill patternType="solid">
        <fgColor rgb="FF4273A5"/>
        <bgColor indexed="64"/>
      </patternFill>
    </fill>
    <fill>
      <patternFill patternType="solid">
        <fgColor rgb="FF002664"/>
        <bgColor indexed="64"/>
      </patternFill>
    </fill>
    <fill>
      <patternFill patternType="solid">
        <fgColor rgb="FF78B143"/>
        <bgColor indexed="64"/>
      </patternFill>
    </fill>
    <fill>
      <patternFill patternType="solid">
        <fgColor theme="2"/>
        <bgColor indexed="64"/>
      </patternFill>
    </fill>
    <fill>
      <patternFill patternType="solid">
        <fgColor theme="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top/>
      <bottom style="medium">
        <color rgb="FF8EABC9"/>
      </bottom>
      <diagonal/>
    </border>
    <border>
      <left/>
      <right style="medium">
        <color rgb="FF8EABC9"/>
      </right>
      <top/>
      <bottom/>
      <diagonal/>
    </border>
    <border>
      <left style="medium">
        <color rgb="FF8EABC9"/>
      </left>
      <right/>
      <top style="medium">
        <color rgb="FF8EABC9"/>
      </top>
      <bottom style="medium">
        <color rgb="FF8EABC9"/>
      </bottom>
      <diagonal/>
    </border>
    <border>
      <left/>
      <right style="medium">
        <color rgb="FF8EABC9"/>
      </right>
      <top style="medium">
        <color rgb="FF8EABC9"/>
      </top>
      <bottom style="medium">
        <color rgb="FF8EABC9"/>
      </bottom>
      <diagonal/>
    </border>
    <border>
      <left style="medium">
        <color rgb="FF00ABE6"/>
      </left>
      <right/>
      <top style="medium">
        <color rgb="FF00ABE6"/>
      </top>
      <bottom style="medium">
        <color rgb="FF00ABE6"/>
      </bottom>
      <diagonal/>
    </border>
    <border>
      <left/>
      <right style="medium">
        <color rgb="FF00ABE6"/>
      </right>
      <top style="medium">
        <color rgb="FF00ABE6"/>
      </top>
      <bottom style="medium">
        <color rgb="FF00ABE6"/>
      </bottom>
      <diagonal/>
    </border>
    <border>
      <left/>
      <right/>
      <top/>
      <bottom style="medium">
        <color rgb="FF4273A5"/>
      </bottom>
      <diagonal/>
    </border>
    <border>
      <left/>
      <right style="medium">
        <color rgb="FF4273A5"/>
      </right>
      <top style="medium">
        <color rgb="FF4273A5"/>
      </top>
      <bottom style="medium">
        <color rgb="FF4273A5"/>
      </bottom>
      <diagonal/>
    </border>
    <border>
      <left/>
      <right/>
      <top style="medium">
        <color rgb="FF4273A5"/>
      </top>
      <bottom style="medium">
        <color rgb="FF4273A5"/>
      </bottom>
      <diagonal/>
    </border>
    <border>
      <left style="medium">
        <color rgb="FF00ABE6"/>
      </left>
      <right style="medium">
        <color rgb="FF4273A5"/>
      </right>
      <top/>
      <bottom/>
      <diagonal/>
    </border>
    <border>
      <left style="medium">
        <color rgb="FF002664"/>
      </left>
      <right/>
      <top style="medium">
        <color rgb="FF002664"/>
      </top>
      <bottom style="medium">
        <color rgb="FF002664"/>
      </bottom>
      <diagonal/>
    </border>
    <border>
      <left/>
      <right style="medium">
        <color rgb="FF002664"/>
      </right>
      <top style="medium">
        <color rgb="FF002664"/>
      </top>
      <bottom style="medium">
        <color rgb="FF002664"/>
      </bottom>
      <diagonal/>
    </border>
    <border>
      <left style="mediumDashed">
        <color rgb="FF8EABC9"/>
      </left>
      <right/>
      <top style="mediumDashed">
        <color rgb="FF8EABC9"/>
      </top>
      <bottom/>
      <diagonal/>
    </border>
    <border>
      <left/>
      <right style="mediumDashed">
        <color rgb="FF8EABC9"/>
      </right>
      <top style="mediumDashed">
        <color rgb="FF8EABC9"/>
      </top>
      <bottom/>
      <diagonal/>
    </border>
    <border>
      <left style="mediumDashed">
        <color rgb="FF8EABC9"/>
      </left>
      <right/>
      <top/>
      <bottom/>
      <diagonal/>
    </border>
    <border>
      <left/>
      <right style="mediumDashed">
        <color rgb="FF8EABC9"/>
      </right>
      <top/>
      <bottom/>
      <diagonal/>
    </border>
    <border>
      <left style="mediumDashed">
        <color rgb="FF8EABC9"/>
      </left>
      <right/>
      <top/>
      <bottom style="mediumDashed">
        <color rgb="FF8EABC9"/>
      </bottom>
      <diagonal/>
    </border>
    <border>
      <left/>
      <right style="mediumDashed">
        <color rgb="FF8EABC9"/>
      </right>
      <top/>
      <bottom style="mediumDashed">
        <color rgb="FF8EABC9"/>
      </bottom>
      <diagonal/>
    </border>
    <border>
      <left style="mediumDashed">
        <color rgb="FF00ABE6"/>
      </left>
      <right/>
      <top style="mediumDashed">
        <color rgb="FF00ABE6"/>
      </top>
      <bottom/>
      <diagonal/>
    </border>
    <border>
      <left/>
      <right style="mediumDashed">
        <color rgb="FF00ABE6"/>
      </right>
      <top style="mediumDashed">
        <color rgb="FF00ABE6"/>
      </top>
      <bottom/>
      <diagonal/>
    </border>
    <border>
      <left style="mediumDashed">
        <color rgb="FF00ABE6"/>
      </left>
      <right/>
      <top/>
      <bottom/>
      <diagonal/>
    </border>
    <border>
      <left/>
      <right style="mediumDashed">
        <color rgb="FF00ABE6"/>
      </right>
      <top/>
      <bottom/>
      <diagonal/>
    </border>
    <border>
      <left style="mediumDashed">
        <color rgb="FF00ABE6"/>
      </left>
      <right/>
      <top/>
      <bottom style="mediumDashed">
        <color rgb="FF00ABE6"/>
      </bottom>
      <diagonal/>
    </border>
    <border>
      <left/>
      <right style="mediumDashed">
        <color rgb="FF00ABE6"/>
      </right>
      <top/>
      <bottom style="mediumDashed">
        <color rgb="FF00ABE6"/>
      </bottom>
      <diagonal/>
    </border>
    <border>
      <left style="mediumDashed">
        <color rgb="FF4273A5"/>
      </left>
      <right/>
      <top style="mediumDashed">
        <color rgb="FF4273A5"/>
      </top>
      <bottom/>
      <diagonal/>
    </border>
    <border>
      <left/>
      <right style="mediumDashed">
        <color rgb="FF4273A5"/>
      </right>
      <top style="mediumDashed">
        <color rgb="FF4273A5"/>
      </top>
      <bottom/>
      <diagonal/>
    </border>
    <border>
      <left style="mediumDashed">
        <color rgb="FF4273A5"/>
      </left>
      <right/>
      <top/>
      <bottom/>
      <diagonal/>
    </border>
    <border>
      <left/>
      <right style="mediumDashed">
        <color rgb="FF4273A5"/>
      </right>
      <top/>
      <bottom/>
      <diagonal/>
    </border>
    <border>
      <left style="mediumDashed">
        <color rgb="FF4273A5"/>
      </left>
      <right/>
      <top/>
      <bottom style="mediumDashed">
        <color rgb="FF4273A5"/>
      </bottom>
      <diagonal/>
    </border>
    <border>
      <left/>
      <right style="mediumDashed">
        <color rgb="FF4273A5"/>
      </right>
      <top/>
      <bottom style="mediumDashed">
        <color rgb="FF4273A5"/>
      </bottom>
      <diagonal/>
    </border>
    <border>
      <left style="mediumDashed">
        <color rgb="FF002664"/>
      </left>
      <right/>
      <top style="mediumDashed">
        <color rgb="FF002664"/>
      </top>
      <bottom/>
      <diagonal/>
    </border>
    <border>
      <left/>
      <right style="mediumDashed">
        <color rgb="FF002664"/>
      </right>
      <top style="mediumDashed">
        <color rgb="FF002664"/>
      </top>
      <bottom/>
      <diagonal/>
    </border>
    <border>
      <left style="mediumDashed">
        <color rgb="FF002664"/>
      </left>
      <right/>
      <top/>
      <bottom/>
      <diagonal/>
    </border>
    <border>
      <left/>
      <right style="mediumDashed">
        <color rgb="FF002664"/>
      </right>
      <top/>
      <bottom/>
      <diagonal/>
    </border>
    <border>
      <left style="mediumDashed">
        <color rgb="FF002664"/>
      </left>
      <right/>
      <top/>
      <bottom style="mediumDashed">
        <color rgb="FF002664"/>
      </bottom>
      <diagonal/>
    </border>
    <border>
      <left/>
      <right style="mediumDashed">
        <color rgb="FF002664"/>
      </right>
      <top/>
      <bottom style="mediumDashed">
        <color rgb="FF002664"/>
      </bottom>
      <diagonal/>
    </border>
    <border>
      <left style="thin">
        <color rgb="FF002664"/>
      </left>
      <right style="thin">
        <color indexed="64"/>
      </right>
      <top style="thin">
        <color rgb="FF002664"/>
      </top>
      <bottom style="thin">
        <color indexed="64"/>
      </bottom>
      <diagonal/>
    </border>
    <border>
      <left style="thin">
        <color rgb="FF002664"/>
      </left>
      <right style="thin">
        <color indexed="64"/>
      </right>
      <top style="thin">
        <color indexed="64"/>
      </top>
      <bottom style="thin">
        <color indexed="64"/>
      </bottom>
      <diagonal/>
    </border>
    <border>
      <left style="thin">
        <color rgb="FF002664"/>
      </left>
      <right style="thin">
        <color indexed="64"/>
      </right>
      <top style="thin">
        <color indexed="64"/>
      </top>
      <bottom style="thin">
        <color rgb="FF0026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70">
    <xf numFmtId="0" fontId="0" fillId="0" borderId="0" xfId="0"/>
    <xf numFmtId="0" fontId="0" fillId="3" borderId="0" xfId="0" applyFill="1"/>
    <xf numFmtId="0" fontId="0" fillId="3" borderId="0" xfId="0" applyFill="1" applyAlignment="1">
      <alignment vertical="top"/>
    </xf>
    <xf numFmtId="0" fontId="0" fillId="3" borderId="1" xfId="0" applyFill="1" applyBorder="1" applyAlignment="1">
      <alignment vertical="top" wrapText="1"/>
    </xf>
    <xf numFmtId="0" fontId="0" fillId="3" borderId="0" xfId="0" applyFill="1" applyBorder="1"/>
    <xf numFmtId="0" fontId="0" fillId="3" borderId="0" xfId="0" applyFill="1" applyAlignment="1"/>
    <xf numFmtId="0" fontId="5" fillId="5" borderId="1" xfId="0" applyFont="1" applyFill="1" applyBorder="1" applyAlignment="1">
      <alignment horizontal="center" vertical="center" wrapText="1" readingOrder="1"/>
    </xf>
    <xf numFmtId="0" fontId="2" fillId="3" borderId="1" xfId="0" applyFont="1" applyFill="1" applyBorder="1" applyAlignment="1">
      <alignment horizontal="center" vertical="center"/>
    </xf>
    <xf numFmtId="0" fontId="2" fillId="3" borderId="1" xfId="0" applyFont="1" applyFill="1" applyBorder="1" applyAlignment="1">
      <alignment horizontal="center"/>
    </xf>
    <xf numFmtId="0" fontId="0" fillId="3" borderId="0" xfId="0" applyFill="1" applyAlignment="1">
      <alignment horizontal="right"/>
    </xf>
    <xf numFmtId="0" fontId="4" fillId="3" borderId="0" xfId="0" applyFont="1" applyFill="1"/>
    <xf numFmtId="0" fontId="9" fillId="2" borderId="3" xfId="0" applyFont="1" applyFill="1" applyBorder="1" applyAlignment="1">
      <alignment horizontal="center" vertical="top" readingOrder="1"/>
    </xf>
    <xf numFmtId="0" fontId="10" fillId="0" borderId="0" xfId="0" applyFont="1"/>
    <xf numFmtId="0" fontId="7" fillId="3" borderId="0" xfId="0" applyFont="1" applyFill="1"/>
    <xf numFmtId="0" fontId="5" fillId="5" borderId="1" xfId="0" applyFont="1" applyFill="1" applyBorder="1" applyAlignment="1">
      <alignment horizontal="left" vertical="center" wrapText="1" readingOrder="1"/>
    </xf>
    <xf numFmtId="0" fontId="0" fillId="10" borderId="1" xfId="0" applyFill="1" applyBorder="1"/>
    <xf numFmtId="0" fontId="6" fillId="3" borderId="0" xfId="0" applyFont="1" applyFill="1"/>
    <xf numFmtId="0" fontId="12" fillId="3" borderId="0" xfId="1" applyFill="1" applyAlignment="1">
      <alignment vertical="top"/>
    </xf>
    <xf numFmtId="0" fontId="7" fillId="0" borderId="0" xfId="0" applyFont="1"/>
    <xf numFmtId="0" fontId="0" fillId="3" borderId="0" xfId="0" applyFont="1" applyFill="1" applyAlignment="1">
      <alignment vertical="top"/>
    </xf>
    <xf numFmtId="0" fontId="13" fillId="4" borderId="0" xfId="0" applyFont="1" applyFill="1" applyAlignment="1">
      <alignment vertical="top"/>
    </xf>
    <xf numFmtId="0" fontId="0" fillId="4" borderId="0" xfId="0" applyFill="1" applyAlignment="1">
      <alignment vertical="top"/>
    </xf>
    <xf numFmtId="0" fontId="0" fillId="3" borderId="0" xfId="0" applyFill="1" applyAlignment="1">
      <alignment horizontal="left" wrapText="1"/>
    </xf>
    <xf numFmtId="0" fontId="0" fillId="3" borderId="13" xfId="0" applyFill="1" applyBorder="1"/>
    <xf numFmtId="0" fontId="0" fillId="3" borderId="14" xfId="0" applyFill="1" applyBorder="1"/>
    <xf numFmtId="0" fontId="0" fillId="3" borderId="19" xfId="0" applyFill="1" applyBorder="1"/>
    <xf numFmtId="0" fontId="0" fillId="3" borderId="22" xfId="0" applyFill="1" applyBorder="1"/>
    <xf numFmtId="0" fontId="1" fillId="11" borderId="2" xfId="0" applyFont="1" applyFill="1" applyBorder="1" applyAlignment="1">
      <alignment horizontal="left" vertical="top"/>
    </xf>
    <xf numFmtId="0" fontId="3" fillId="15" borderId="1" xfId="0" applyFont="1" applyFill="1" applyBorder="1" applyAlignment="1">
      <alignment horizontal="left" vertical="top"/>
    </xf>
    <xf numFmtId="0" fontId="15" fillId="3" borderId="0" xfId="0" applyFont="1" applyFill="1"/>
    <xf numFmtId="0" fontId="16" fillId="3" borderId="0" xfId="0" applyFont="1" applyFill="1" applyAlignment="1">
      <alignment vertical="top"/>
    </xf>
    <xf numFmtId="0" fontId="3" fillId="15" borderId="1" xfId="0" applyFont="1" applyFill="1" applyBorder="1" applyAlignment="1">
      <alignment vertical="top"/>
    </xf>
    <xf numFmtId="0" fontId="9" fillId="11" borderId="3" xfId="0" applyFont="1" applyFill="1" applyBorder="1" applyAlignment="1">
      <alignment horizontal="center" vertical="top" readingOrder="1"/>
    </xf>
    <xf numFmtId="0" fontId="9" fillId="12" borderId="3" xfId="0" applyFont="1" applyFill="1" applyBorder="1" applyAlignment="1">
      <alignment horizontal="center" vertical="top" readingOrder="1"/>
    </xf>
    <xf numFmtId="0" fontId="9" fillId="13" borderId="3" xfId="0" applyFont="1" applyFill="1" applyBorder="1" applyAlignment="1">
      <alignment horizontal="center" vertical="top" readingOrder="1"/>
    </xf>
    <xf numFmtId="0" fontId="9" fillId="14" borderId="3" xfId="0" applyFont="1" applyFill="1" applyBorder="1" applyAlignment="1">
      <alignment horizontal="center" vertical="top" readingOrder="1"/>
    </xf>
    <xf numFmtId="0" fontId="3" fillId="15" borderId="1" xfId="0" applyFont="1" applyFill="1" applyBorder="1" applyAlignment="1">
      <alignment horizontal="left"/>
    </xf>
    <xf numFmtId="0" fontId="1" fillId="11" borderId="2" xfId="0" applyFont="1" applyFill="1" applyBorder="1"/>
    <xf numFmtId="0" fontId="0" fillId="11" borderId="2" xfId="0" applyFill="1" applyBorder="1"/>
    <xf numFmtId="0" fontId="16" fillId="3" borderId="6" xfId="0" applyFont="1" applyFill="1" applyBorder="1" applyAlignment="1">
      <alignment horizontal="center"/>
    </xf>
    <xf numFmtId="0" fontId="17" fillId="3" borderId="11" xfId="0" applyFont="1" applyFill="1" applyBorder="1" applyAlignment="1">
      <alignment horizontal="left"/>
    </xf>
    <xf numFmtId="0" fontId="17" fillId="3" borderId="12" xfId="0" applyFont="1" applyFill="1" applyBorder="1" applyAlignment="1">
      <alignment wrapText="1"/>
    </xf>
    <xf numFmtId="0" fontId="16" fillId="3" borderId="0" xfId="0" applyFont="1" applyFill="1" applyAlignment="1">
      <alignment horizontal="center"/>
    </xf>
    <xf numFmtId="0" fontId="17" fillId="3" borderId="7" xfId="0" applyFont="1" applyFill="1" applyBorder="1" applyAlignment="1">
      <alignment horizontal="left"/>
    </xf>
    <xf numFmtId="0" fontId="17" fillId="3" borderId="0" xfId="0" applyFont="1" applyFill="1" applyAlignment="1">
      <alignment horizontal="center"/>
    </xf>
    <xf numFmtId="0" fontId="16" fillId="3" borderId="6" xfId="0" applyFont="1" applyFill="1" applyBorder="1" applyAlignment="1">
      <alignment horizontal="center" wrapText="1"/>
    </xf>
    <xf numFmtId="0" fontId="17" fillId="3" borderId="12" xfId="0" applyFont="1" applyFill="1" applyBorder="1" applyAlignment="1">
      <alignment horizontal="left"/>
    </xf>
    <xf numFmtId="0" fontId="16" fillId="3" borderId="0" xfId="0" applyFont="1" applyFill="1" applyAlignment="1">
      <alignment wrapText="1"/>
    </xf>
    <xf numFmtId="0" fontId="18" fillId="3" borderId="0" xfId="0" applyFont="1" applyFill="1"/>
    <xf numFmtId="0" fontId="19" fillId="3" borderId="0" xfId="0" applyFont="1" applyFill="1"/>
    <xf numFmtId="0" fontId="19" fillId="3" borderId="0" xfId="0" applyFont="1" applyFill="1" applyAlignment="1">
      <alignment horizontal="left"/>
    </xf>
    <xf numFmtId="0" fontId="12" fillId="3" borderId="0" xfId="1" applyFill="1"/>
    <xf numFmtId="0" fontId="20" fillId="3" borderId="0" xfId="0" applyFont="1" applyFill="1"/>
    <xf numFmtId="0" fontId="21" fillId="3" borderId="0" xfId="0" applyFont="1" applyFill="1"/>
    <xf numFmtId="0" fontId="20" fillId="7" borderId="9" xfId="0" applyFont="1" applyFill="1" applyBorder="1"/>
    <xf numFmtId="0" fontId="20" fillId="3" borderId="9" xfId="0" applyFont="1" applyFill="1" applyBorder="1" applyAlignment="1">
      <alignment horizontal="left" vertical="center"/>
    </xf>
    <xf numFmtId="0" fontId="20" fillId="8" borderId="10" xfId="0" applyFont="1" applyFill="1" applyBorder="1"/>
    <xf numFmtId="0" fontId="20" fillId="3" borderId="10" xfId="0" applyFont="1" applyFill="1" applyBorder="1" applyAlignment="1">
      <alignment horizontal="left" vertical="center"/>
    </xf>
    <xf numFmtId="0" fontId="20" fillId="9" borderId="1" xfId="0" applyFont="1" applyFill="1" applyBorder="1"/>
    <xf numFmtId="0" fontId="20" fillId="3" borderId="1" xfId="0" applyFont="1" applyFill="1" applyBorder="1" applyAlignment="1">
      <alignment horizontal="left" vertical="center" wrapText="1"/>
    </xf>
    <xf numFmtId="0" fontId="22" fillId="3" borderId="0" xfId="0" applyFont="1" applyFill="1"/>
    <xf numFmtId="0" fontId="9" fillId="5" borderId="1" xfId="0" applyFont="1" applyFill="1" applyBorder="1" applyAlignment="1">
      <alignment horizontal="center" vertical="center" wrapText="1" readingOrder="1"/>
    </xf>
    <xf numFmtId="0" fontId="8" fillId="15" borderId="1" xfId="0" applyFont="1" applyFill="1" applyBorder="1" applyAlignment="1">
      <alignment horizontal="left" vertical="center"/>
    </xf>
    <xf numFmtId="0" fontId="23" fillId="11" borderId="9" xfId="0" applyFont="1" applyFill="1" applyBorder="1" applyAlignment="1">
      <alignment vertical="top"/>
    </xf>
    <xf numFmtId="0" fontId="22" fillId="6" borderId="8"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9" fillId="5" borderId="49" xfId="0" applyFont="1" applyFill="1" applyBorder="1" applyAlignment="1">
      <alignment vertical="center" wrapText="1" readingOrder="1"/>
    </xf>
    <xf numFmtId="0" fontId="22" fillId="11" borderId="2" xfId="0" applyFont="1" applyFill="1" applyBorder="1" applyAlignment="1">
      <alignment vertical="center"/>
    </xf>
    <xf numFmtId="0" fontId="24" fillId="3" borderId="1" xfId="0" applyFont="1" applyFill="1" applyBorder="1" applyAlignment="1">
      <alignment horizontal="center"/>
    </xf>
    <xf numFmtId="0" fontId="24" fillId="3" borderId="2" xfId="0" applyFont="1" applyFill="1" applyBorder="1" applyAlignment="1">
      <alignment horizontal="center"/>
    </xf>
    <xf numFmtId="0" fontId="22" fillId="3" borderId="50" xfId="0" applyFont="1" applyFill="1" applyBorder="1" applyAlignment="1">
      <alignment vertical="top" wrapText="1"/>
    </xf>
    <xf numFmtId="0" fontId="22" fillId="3" borderId="51" xfId="0" applyFont="1" applyFill="1" applyBorder="1" applyAlignment="1">
      <alignment vertical="top" wrapText="1"/>
    </xf>
    <xf numFmtId="0" fontId="25" fillId="3" borderId="0" xfId="0" applyFont="1" applyFill="1"/>
    <xf numFmtId="0" fontId="26" fillId="3" borderId="0" xfId="0" applyFont="1" applyFill="1"/>
    <xf numFmtId="0" fontId="27" fillId="3" borderId="0" xfId="0" applyFont="1" applyFill="1"/>
    <xf numFmtId="0" fontId="20" fillId="3" borderId="0" xfId="0" applyFont="1" applyFill="1" applyAlignment="1">
      <alignment horizontal="right"/>
    </xf>
    <xf numFmtId="0" fontId="21" fillId="3" borderId="0" xfId="0" applyFont="1" applyFill="1" applyAlignment="1">
      <alignment horizontal="left"/>
    </xf>
    <xf numFmtId="0" fontId="0" fillId="3" borderId="1" xfId="0" applyFill="1" applyBorder="1" applyAlignment="1">
      <alignment horizontal="left" vertical="top" wrapText="1"/>
    </xf>
    <xf numFmtId="0" fontId="0" fillId="3" borderId="2" xfId="0" applyFill="1" applyBorder="1" applyAlignment="1">
      <alignment vertical="top" wrapText="1"/>
    </xf>
    <xf numFmtId="0" fontId="3" fillId="16" borderId="1" xfId="0" applyFont="1" applyFill="1" applyBorder="1" applyAlignment="1">
      <alignment vertical="top" wrapText="1"/>
    </xf>
    <xf numFmtId="0" fontId="0" fillId="3" borderId="0" xfId="0" applyFill="1" applyBorder="1" applyAlignment="1">
      <alignment horizontal="left" wrapText="1"/>
    </xf>
    <xf numFmtId="0" fontId="0" fillId="3" borderId="1" xfId="0" applyFill="1" applyBorder="1" applyAlignment="1">
      <alignment wrapText="1"/>
    </xf>
    <xf numFmtId="0" fontId="0" fillId="11" borderId="2" xfId="0" applyFill="1" applyBorder="1" applyAlignment="1">
      <alignment horizontal="left" vertical="top" wrapText="1"/>
    </xf>
    <xf numFmtId="0" fontId="28" fillId="0" borderId="0" xfId="0" applyFont="1" applyAlignment="1">
      <alignment vertical="center"/>
    </xf>
    <xf numFmtId="0" fontId="0" fillId="0" borderId="0" xfId="0" applyFill="1"/>
    <xf numFmtId="0" fontId="0" fillId="3" borderId="56" xfId="0" applyFill="1" applyBorder="1" applyAlignment="1">
      <alignment horizontal="left" wrapText="1"/>
    </xf>
    <xf numFmtId="0" fontId="0" fillId="3" borderId="55" xfId="0" applyFill="1" applyBorder="1" applyAlignment="1">
      <alignment horizontal="left"/>
    </xf>
    <xf numFmtId="0" fontId="24" fillId="3" borderId="0" xfId="0" applyFont="1" applyFill="1" applyBorder="1" applyAlignment="1">
      <alignment horizontal="center"/>
    </xf>
    <xf numFmtId="0" fontId="22" fillId="3" borderId="0" xfId="0" applyFont="1" applyFill="1" applyBorder="1" applyAlignment="1">
      <alignment vertical="top" wrapText="1"/>
    </xf>
    <xf numFmtId="0" fontId="29" fillId="3" borderId="1" xfId="0" applyFont="1" applyFill="1" applyBorder="1"/>
    <xf numFmtId="0" fontId="29" fillId="3" borderId="0" xfId="0" applyFont="1" applyFill="1"/>
    <xf numFmtId="0" fontId="5" fillId="3" borderId="0" xfId="0" applyFont="1" applyFill="1" applyBorder="1" applyAlignment="1">
      <alignment horizontal="center" vertical="center" wrapText="1" readingOrder="1"/>
    </xf>
    <xf numFmtId="0" fontId="0" fillId="11" borderId="1" xfId="0" applyFill="1" applyBorder="1"/>
    <xf numFmtId="0" fontId="0" fillId="17" borderId="3" xfId="0" applyFill="1" applyBorder="1"/>
    <xf numFmtId="0" fontId="0" fillId="17" borderId="59" xfId="0" applyFill="1" applyBorder="1"/>
    <xf numFmtId="0" fontId="0" fillId="17" borderId="60" xfId="0" applyFill="1" applyBorder="1"/>
    <xf numFmtId="0" fontId="0" fillId="17" borderId="61" xfId="0" applyFill="1" applyBorder="1"/>
    <xf numFmtId="0" fontId="1" fillId="3" borderId="0" xfId="0" applyFont="1" applyFill="1"/>
    <xf numFmtId="0" fontId="8" fillId="3" borderId="0" xfId="0" applyFont="1" applyFill="1" applyBorder="1" applyAlignment="1">
      <alignment horizontal="left" vertical="center"/>
    </xf>
    <xf numFmtId="0" fontId="22" fillId="3" borderId="0" xfId="0" applyFont="1" applyFill="1" applyBorder="1" applyAlignment="1">
      <alignment vertical="center"/>
    </xf>
    <xf numFmtId="0" fontId="23" fillId="3" borderId="0" xfId="0" applyFont="1" applyFill="1" applyBorder="1" applyAlignment="1">
      <alignment vertical="center"/>
    </xf>
    <xf numFmtId="0" fontId="24" fillId="18" borderId="1" xfId="0" applyFont="1" applyFill="1" applyBorder="1" applyAlignment="1">
      <alignment horizontal="center"/>
    </xf>
    <xf numFmtId="49" fontId="20" fillId="3" borderId="1" xfId="0" applyNumberFormat="1" applyFont="1" applyFill="1" applyBorder="1"/>
    <xf numFmtId="0" fontId="30" fillId="0" borderId="1" xfId="0" applyFont="1" applyFill="1" applyBorder="1" applyAlignment="1">
      <alignment horizontal="center" vertical="center" wrapText="1" readingOrder="1"/>
    </xf>
    <xf numFmtId="0" fontId="1" fillId="0" borderId="0" xfId="0" applyFont="1"/>
    <xf numFmtId="0" fontId="22" fillId="11" borderId="2" xfId="0" applyFont="1" applyFill="1" applyBorder="1" applyAlignment="1">
      <alignment vertical="center" wrapText="1"/>
    </xf>
    <xf numFmtId="0" fontId="0" fillId="3" borderId="0" xfId="0" applyFill="1" applyAlignment="1">
      <alignment horizontal="left"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14" fillId="3" borderId="0" xfId="0" applyFont="1" applyFill="1" applyAlignment="1">
      <alignment horizontal="left"/>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0" xfId="0" applyFill="1" applyBorder="1" applyAlignment="1">
      <alignment horizontal="center" vertical="center" wrapText="1"/>
    </xf>
    <xf numFmtId="0" fontId="15" fillId="3" borderId="0" xfId="0" applyFont="1" applyFill="1" applyAlignment="1">
      <alignment horizontal="left"/>
    </xf>
    <xf numFmtId="0" fontId="0" fillId="3" borderId="52" xfId="0" applyFill="1" applyBorder="1" applyAlignment="1">
      <alignment horizontal="left" wrapText="1"/>
    </xf>
    <xf numFmtId="0" fontId="0" fillId="3" borderId="53" xfId="0" applyFill="1" applyBorder="1" applyAlignment="1">
      <alignment horizontal="left" wrapText="1"/>
    </xf>
    <xf numFmtId="0" fontId="0" fillId="3" borderId="54" xfId="0" applyFill="1" applyBorder="1" applyAlignment="1">
      <alignment horizontal="left" wrapText="1"/>
    </xf>
    <xf numFmtId="0" fontId="0" fillId="3" borderId="55" xfId="0" applyFill="1" applyBorder="1" applyAlignment="1">
      <alignment horizontal="left" wrapText="1"/>
    </xf>
    <xf numFmtId="0" fontId="0" fillId="3" borderId="0" xfId="0" applyFill="1" applyBorder="1" applyAlignment="1">
      <alignment horizontal="left" wrapText="1"/>
    </xf>
    <xf numFmtId="0" fontId="0" fillId="3" borderId="56" xfId="0" applyFill="1" applyBorder="1" applyAlignment="1">
      <alignment horizontal="left" wrapText="1"/>
    </xf>
    <xf numFmtId="0" fontId="0" fillId="0" borderId="55" xfId="0" applyFill="1" applyBorder="1" applyAlignment="1">
      <alignment horizontal="left" wrapText="1"/>
    </xf>
    <xf numFmtId="0" fontId="0" fillId="0" borderId="0" xfId="0" applyFill="1" applyBorder="1" applyAlignment="1">
      <alignment horizontal="left" wrapText="1"/>
    </xf>
    <xf numFmtId="0" fontId="0" fillId="0" borderId="56" xfId="0" applyFill="1" applyBorder="1" applyAlignment="1">
      <alignment horizontal="left"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32" xfId="0" applyFill="1" applyBorder="1" applyAlignment="1">
      <alignment horizontal="left" vertical="top" wrapText="1"/>
    </xf>
    <xf numFmtId="0" fontId="0" fillId="3" borderId="33" xfId="0" applyFill="1" applyBorder="1" applyAlignment="1">
      <alignment horizontal="left" vertical="top" wrapText="1"/>
    </xf>
    <xf numFmtId="0" fontId="0" fillId="3" borderId="34" xfId="0"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39" xfId="0" applyFill="1" applyBorder="1" applyAlignment="1">
      <alignment horizontal="left" vertical="top" wrapText="1"/>
    </xf>
    <xf numFmtId="0" fontId="0" fillId="3" borderId="40" xfId="0" applyFill="1" applyBorder="1" applyAlignment="1">
      <alignment horizontal="left" vertical="top" wrapText="1"/>
    </xf>
    <xf numFmtId="0" fontId="0" fillId="3" borderId="41" xfId="0" applyFill="1" applyBorder="1" applyAlignment="1">
      <alignment horizontal="left" vertical="top" wrapText="1"/>
    </xf>
    <xf numFmtId="0" fontId="0" fillId="3" borderId="42" xfId="0" applyFill="1" applyBorder="1" applyAlignment="1">
      <alignment horizontal="left" vertical="top" wrapText="1"/>
    </xf>
    <xf numFmtId="0" fontId="0" fillId="3" borderId="43" xfId="0" applyFill="1" applyBorder="1" applyAlignment="1">
      <alignment horizontal="left" vertical="top" wrapText="1"/>
    </xf>
    <xf numFmtId="0" fontId="0" fillId="3" borderId="44" xfId="0" applyFill="1" applyBorder="1" applyAlignment="1">
      <alignment horizontal="left" vertical="top" wrapText="1"/>
    </xf>
    <xf numFmtId="0" fontId="0" fillId="3" borderId="45" xfId="0" applyFill="1" applyBorder="1" applyAlignment="1">
      <alignment horizontal="left" vertical="top" wrapText="1"/>
    </xf>
    <xf numFmtId="0" fontId="0" fillId="3" borderId="46" xfId="0" applyFill="1" applyBorder="1" applyAlignment="1">
      <alignment horizontal="left" vertical="top" wrapText="1"/>
    </xf>
    <xf numFmtId="0" fontId="0" fillId="3" borderId="47" xfId="0" applyFill="1" applyBorder="1" applyAlignment="1">
      <alignment horizontal="left" vertical="top" wrapText="1"/>
    </xf>
    <xf numFmtId="0" fontId="0" fillId="3" borderId="48" xfId="0" applyFill="1" applyBorder="1" applyAlignment="1">
      <alignment horizontal="left" vertical="top" wrapText="1"/>
    </xf>
    <xf numFmtId="0" fontId="0" fillId="3" borderId="57" xfId="0" applyFill="1" applyBorder="1" applyAlignment="1">
      <alignment horizontal="left" wrapText="1"/>
    </xf>
    <xf numFmtId="0" fontId="0" fillId="3" borderId="7" xfId="0" applyFill="1" applyBorder="1" applyAlignment="1">
      <alignment horizontal="left" wrapText="1"/>
    </xf>
    <xf numFmtId="0" fontId="0" fillId="3" borderId="58" xfId="0" applyFill="1" applyBorder="1" applyAlignment="1">
      <alignment horizontal="left" wrapText="1"/>
    </xf>
    <xf numFmtId="0" fontId="12" fillId="3" borderId="55" xfId="1" applyFill="1" applyBorder="1" applyAlignment="1">
      <alignment horizontal="left"/>
    </xf>
    <xf numFmtId="0" fontId="12" fillId="3" borderId="0" xfId="1" applyFill="1" applyBorder="1" applyAlignment="1">
      <alignment horizontal="left"/>
    </xf>
    <xf numFmtId="0" fontId="12" fillId="3" borderId="56" xfId="1" applyFill="1" applyBorder="1" applyAlignment="1">
      <alignment horizontal="left"/>
    </xf>
    <xf numFmtId="0" fontId="8" fillId="16" borderId="1" xfId="0" applyFont="1" applyFill="1" applyBorder="1" applyAlignment="1">
      <alignment horizontal="center" vertical="top" wrapText="1"/>
    </xf>
    <xf numFmtId="0" fontId="3" fillId="15" borderId="1" xfId="0" applyFont="1" applyFill="1" applyBorder="1" applyAlignment="1">
      <alignment horizontal="left" vertical="center"/>
    </xf>
    <xf numFmtId="0" fontId="3" fillId="15" borderId="3" xfId="0" applyFont="1" applyFill="1" applyBorder="1" applyAlignment="1">
      <alignment horizontal="left" vertical="center"/>
    </xf>
    <xf numFmtId="0" fontId="3" fillId="15" borderId="4" xfId="0" applyFont="1" applyFill="1" applyBorder="1" applyAlignment="1">
      <alignment horizontal="left" vertical="center"/>
    </xf>
    <xf numFmtId="0" fontId="3" fillId="15" borderId="5" xfId="0" applyFont="1" applyFill="1" applyBorder="1" applyAlignment="1">
      <alignment horizontal="left" vertical="center"/>
    </xf>
    <xf numFmtId="0" fontId="3" fillId="15" borderId="52" xfId="0" applyFont="1" applyFill="1" applyBorder="1" applyAlignment="1">
      <alignment horizontal="left" vertical="center"/>
    </xf>
    <xf numFmtId="0" fontId="3" fillId="15" borderId="55" xfId="0" applyFont="1" applyFill="1" applyBorder="1" applyAlignment="1">
      <alignment horizontal="left" vertical="center"/>
    </xf>
    <xf numFmtId="0" fontId="3" fillId="15" borderId="57" xfId="0" applyFont="1" applyFill="1" applyBorder="1" applyAlignment="1">
      <alignment horizontal="left" vertical="center"/>
    </xf>
    <xf numFmtId="0" fontId="3" fillId="15" borderId="1" xfId="0" applyFont="1" applyFill="1" applyBorder="1" applyAlignment="1">
      <alignment horizontal="center"/>
    </xf>
    <xf numFmtId="0" fontId="8" fillId="15" borderId="1" xfId="0" applyFont="1" applyFill="1" applyBorder="1" applyAlignment="1">
      <alignment horizontal="center" vertical="center" wrapText="1"/>
    </xf>
    <xf numFmtId="0" fontId="3" fillId="15" borderId="2" xfId="0" applyFont="1" applyFill="1" applyBorder="1" applyAlignment="1">
      <alignment horizontal="left" vertical="center"/>
    </xf>
    <xf numFmtId="0" fontId="8" fillId="16" borderId="1" xfId="0" applyFont="1" applyFill="1" applyBorder="1" applyAlignment="1">
      <alignment horizontal="center" vertical="center" wrapText="1"/>
    </xf>
    <xf numFmtId="0" fontId="8" fillId="15" borderId="1" xfId="0" applyFont="1" applyFill="1" applyBorder="1" applyAlignment="1">
      <alignment horizontal="left" vertical="center"/>
    </xf>
  </cellXfs>
  <cellStyles count="2">
    <cellStyle name="Hyperlink" xfId="1" builtinId="8"/>
    <cellStyle name="Normal" xfId="0" builtinId="0"/>
  </cellStyles>
  <dxfs count="20">
    <dxf>
      <fill>
        <patternFill>
          <bgColor rgb="FFFF0000"/>
        </patternFill>
      </fill>
    </dxf>
    <dxf>
      <fill>
        <patternFill>
          <bgColor theme="4"/>
        </patternFill>
      </fill>
    </dxf>
    <dxf>
      <fill>
        <patternFill>
          <bgColor rgb="FFFF0000"/>
        </patternFill>
      </fill>
    </dxf>
    <dxf>
      <fill>
        <patternFill>
          <bgColor theme="4"/>
        </patternFill>
      </fill>
    </dxf>
    <dxf>
      <font>
        <color theme="9" tint="0.39994506668294322"/>
      </font>
      <fill>
        <patternFill>
          <bgColor theme="9" tint="0.39994506668294322"/>
        </patternFill>
      </fill>
    </dxf>
    <dxf>
      <fill>
        <patternFill>
          <bgColor rgb="FFFF0000"/>
        </patternFill>
      </fill>
    </dxf>
    <dxf>
      <fill>
        <patternFill>
          <bgColor theme="4"/>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2664"/>
      <color rgb="FF78B143"/>
      <color rgb="FF00ABE6"/>
      <color rgb="FFB4C7DB"/>
      <color rgb="FF4273A5"/>
      <color rgb="FF8EABC9"/>
      <color rgb="FFD74B29"/>
      <color rgb="FFFDE7D2"/>
      <color rgb="FFEFB7A9"/>
      <color rgb="FFF687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1624965</xdr:colOff>
      <xdr:row>0</xdr:row>
      <xdr:rowOff>0</xdr:rowOff>
    </xdr:from>
    <xdr:ext cx="1423595" cy="655885"/>
    <xdr:sp macro="" textlink="">
      <xdr:nvSpPr>
        <xdr:cNvPr id="4" name="TextBox 3">
          <a:extLst>
            <a:ext uri="{FF2B5EF4-FFF2-40B4-BE49-F238E27FC236}">
              <a16:creationId xmlns:a16="http://schemas.microsoft.com/office/drawing/2014/main" id="{BFC28A4B-EE8B-4F8F-8144-9A5DA7528399}"/>
            </a:ext>
          </a:extLst>
        </xdr:cNvPr>
        <xdr:cNvSpPr txBox="1"/>
      </xdr:nvSpPr>
      <xdr:spPr>
        <a:xfrm>
          <a:off x="8749665"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2</xdr:col>
      <xdr:colOff>376756</xdr:colOff>
      <xdr:row>3</xdr:row>
      <xdr:rowOff>165735</xdr:rowOff>
    </xdr:to>
    <xdr:pic>
      <xdr:nvPicPr>
        <xdr:cNvPr id="6" name="Picture 5">
          <a:extLst>
            <a:ext uri="{FF2B5EF4-FFF2-40B4-BE49-F238E27FC236}">
              <a16:creationId xmlns:a16="http://schemas.microsoft.com/office/drawing/2014/main" id="{83342294-655F-442A-AAF4-ED091BBB067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21</xdr:row>
      <xdr:rowOff>95250</xdr:rowOff>
    </xdr:from>
    <xdr:to>
      <xdr:col>2</xdr:col>
      <xdr:colOff>276225</xdr:colOff>
      <xdr:row>23</xdr:row>
      <xdr:rowOff>104775</xdr:rowOff>
    </xdr:to>
    <xdr:sp macro="" textlink="">
      <xdr:nvSpPr>
        <xdr:cNvPr id="2" name="Rectangle 1">
          <a:extLst>
            <a:ext uri="{FF2B5EF4-FFF2-40B4-BE49-F238E27FC236}">
              <a16:creationId xmlns:a16="http://schemas.microsoft.com/office/drawing/2014/main" id="{2CB11EF3-A4EB-4C9E-96F1-D00DD6B8F5EE}"/>
            </a:ext>
          </a:extLst>
        </xdr:cNvPr>
        <xdr:cNvSpPr/>
      </xdr:nvSpPr>
      <xdr:spPr>
        <a:xfrm>
          <a:off x="1009650" y="2428875"/>
          <a:ext cx="1057275" cy="390525"/>
        </a:xfrm>
        <a:prstGeom prst="rect">
          <a:avLst/>
        </a:prstGeom>
        <a:solidFill>
          <a:srgbClr val="8EABC9"/>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1</a:t>
          </a:r>
          <a:endParaRPr lang="en-US" sz="1100" b="1"/>
        </a:p>
      </xdr:txBody>
    </xdr:sp>
    <xdr:clientData/>
  </xdr:twoCellAnchor>
  <xdr:twoCellAnchor>
    <xdr:from>
      <xdr:col>4</xdr:col>
      <xdr:colOff>327929</xdr:colOff>
      <xdr:row>21</xdr:row>
      <xdr:rowOff>95250</xdr:rowOff>
    </xdr:from>
    <xdr:to>
      <xdr:col>5</xdr:col>
      <xdr:colOff>204105</xdr:colOff>
      <xdr:row>23</xdr:row>
      <xdr:rowOff>104775</xdr:rowOff>
    </xdr:to>
    <xdr:sp macro="" textlink="">
      <xdr:nvSpPr>
        <xdr:cNvPr id="3" name="Rectangle 2">
          <a:extLst>
            <a:ext uri="{FF2B5EF4-FFF2-40B4-BE49-F238E27FC236}">
              <a16:creationId xmlns:a16="http://schemas.microsoft.com/office/drawing/2014/main" id="{20812B22-17B3-4A17-9034-65218AF6B69D}"/>
            </a:ext>
          </a:extLst>
        </xdr:cNvPr>
        <xdr:cNvSpPr/>
      </xdr:nvSpPr>
      <xdr:spPr>
        <a:xfrm>
          <a:off x="3337829" y="2428875"/>
          <a:ext cx="1057276" cy="390525"/>
        </a:xfrm>
        <a:prstGeom prst="rect">
          <a:avLst/>
        </a:prstGeom>
        <a:solidFill>
          <a:srgbClr val="00ABE6"/>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2</a:t>
          </a:r>
          <a:endParaRPr lang="en-US" sz="1100" b="1"/>
        </a:p>
      </xdr:txBody>
    </xdr:sp>
    <xdr:clientData/>
  </xdr:twoCellAnchor>
  <xdr:twoCellAnchor>
    <xdr:from>
      <xdr:col>7</xdr:col>
      <xdr:colOff>314323</xdr:colOff>
      <xdr:row>21</xdr:row>
      <xdr:rowOff>95250</xdr:rowOff>
    </xdr:from>
    <xdr:to>
      <xdr:col>8</xdr:col>
      <xdr:colOff>190499</xdr:colOff>
      <xdr:row>23</xdr:row>
      <xdr:rowOff>104775</xdr:rowOff>
    </xdr:to>
    <xdr:sp macro="" textlink="">
      <xdr:nvSpPr>
        <xdr:cNvPr id="4" name="Rectangle 3">
          <a:extLst>
            <a:ext uri="{FF2B5EF4-FFF2-40B4-BE49-F238E27FC236}">
              <a16:creationId xmlns:a16="http://schemas.microsoft.com/office/drawing/2014/main" id="{055C06BE-8A1B-452A-8D45-BA990F7B7AC4}"/>
            </a:ext>
          </a:extLst>
        </xdr:cNvPr>
        <xdr:cNvSpPr/>
      </xdr:nvSpPr>
      <xdr:spPr>
        <a:xfrm>
          <a:off x="5724523" y="2428875"/>
          <a:ext cx="1057276" cy="390525"/>
        </a:xfrm>
        <a:prstGeom prst="rect">
          <a:avLst/>
        </a:prstGeom>
        <a:solidFill>
          <a:srgbClr val="4273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3</a:t>
          </a:r>
          <a:endParaRPr lang="en-US" sz="1100" b="1"/>
        </a:p>
      </xdr:txBody>
    </xdr:sp>
    <xdr:clientData/>
  </xdr:twoCellAnchor>
  <xdr:twoCellAnchor>
    <xdr:from>
      <xdr:col>10</xdr:col>
      <xdr:colOff>327931</xdr:colOff>
      <xdr:row>21</xdr:row>
      <xdr:rowOff>95250</xdr:rowOff>
    </xdr:from>
    <xdr:to>
      <xdr:col>11</xdr:col>
      <xdr:colOff>204106</xdr:colOff>
      <xdr:row>23</xdr:row>
      <xdr:rowOff>104775</xdr:rowOff>
    </xdr:to>
    <xdr:sp macro="" textlink="">
      <xdr:nvSpPr>
        <xdr:cNvPr id="5" name="Rectangle 4">
          <a:extLst>
            <a:ext uri="{FF2B5EF4-FFF2-40B4-BE49-F238E27FC236}">
              <a16:creationId xmlns:a16="http://schemas.microsoft.com/office/drawing/2014/main" id="{D9DA7E03-D1C2-4A2B-BB44-3F24A11FF42C}"/>
            </a:ext>
          </a:extLst>
        </xdr:cNvPr>
        <xdr:cNvSpPr/>
      </xdr:nvSpPr>
      <xdr:spPr>
        <a:xfrm>
          <a:off x="8138431" y="2428875"/>
          <a:ext cx="1057275" cy="390525"/>
        </a:xfrm>
        <a:prstGeom prst="rect">
          <a:avLst/>
        </a:prstGeom>
        <a:solidFill>
          <a:srgbClr val="002664"/>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2000" b="1"/>
            <a:t>4</a:t>
          </a:r>
          <a:endParaRPr lang="en-US" sz="1100" b="1"/>
        </a:p>
      </xdr:txBody>
    </xdr:sp>
    <xdr:clientData/>
  </xdr:twoCellAnchor>
  <xdr:twoCellAnchor>
    <xdr:from>
      <xdr:col>3</xdr:col>
      <xdr:colOff>81643</xdr:colOff>
      <xdr:row>24</xdr:row>
      <xdr:rowOff>190500</xdr:rowOff>
    </xdr:from>
    <xdr:to>
      <xdr:col>3</xdr:col>
      <xdr:colOff>489857</xdr:colOff>
      <xdr:row>24</xdr:row>
      <xdr:rowOff>435429</xdr:rowOff>
    </xdr:to>
    <xdr:sp macro="" textlink="">
      <xdr:nvSpPr>
        <xdr:cNvPr id="6" name="Arrow: Right 5">
          <a:extLst>
            <a:ext uri="{FF2B5EF4-FFF2-40B4-BE49-F238E27FC236}">
              <a16:creationId xmlns:a16="http://schemas.microsoft.com/office/drawing/2014/main" id="{F10FD33C-4A16-48AB-868B-9B9CE31E7DE4}"/>
            </a:ext>
          </a:extLst>
        </xdr:cNvPr>
        <xdr:cNvSpPr/>
      </xdr:nvSpPr>
      <xdr:spPr>
        <a:xfrm>
          <a:off x="2481943" y="3105150"/>
          <a:ext cx="408214" cy="244929"/>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79868</xdr:colOff>
      <xdr:row>24</xdr:row>
      <xdr:rowOff>195824</xdr:rowOff>
    </xdr:from>
    <xdr:to>
      <xdr:col>3</xdr:col>
      <xdr:colOff>488082</xdr:colOff>
      <xdr:row>24</xdr:row>
      <xdr:rowOff>440753</xdr:rowOff>
    </xdr:to>
    <xdr:sp macro="" textlink="">
      <xdr:nvSpPr>
        <xdr:cNvPr id="7" name="Arrow: Right 6">
          <a:extLst>
            <a:ext uri="{FF2B5EF4-FFF2-40B4-BE49-F238E27FC236}">
              <a16:creationId xmlns:a16="http://schemas.microsoft.com/office/drawing/2014/main" id="{A4F0F9DB-5545-46C8-9189-3424C187C218}"/>
            </a:ext>
          </a:extLst>
        </xdr:cNvPr>
        <xdr:cNvSpPr/>
      </xdr:nvSpPr>
      <xdr:spPr>
        <a:xfrm>
          <a:off x="2480168" y="3110474"/>
          <a:ext cx="408214" cy="244929"/>
        </a:xfrm>
        <a:prstGeom prst="rightArrow">
          <a:avLst/>
        </a:prstGeom>
        <a:solidFill>
          <a:srgbClr val="8EABC9"/>
        </a:solidFill>
        <a:ln>
          <a:solidFill>
            <a:srgbClr val="0026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121869</xdr:colOff>
      <xdr:row>24</xdr:row>
      <xdr:rowOff>195824</xdr:rowOff>
    </xdr:from>
    <xdr:to>
      <xdr:col>6</xdr:col>
      <xdr:colOff>530083</xdr:colOff>
      <xdr:row>24</xdr:row>
      <xdr:rowOff>440753</xdr:rowOff>
    </xdr:to>
    <xdr:sp macro="" textlink="">
      <xdr:nvSpPr>
        <xdr:cNvPr id="8" name="Arrow: Right 7">
          <a:extLst>
            <a:ext uri="{FF2B5EF4-FFF2-40B4-BE49-F238E27FC236}">
              <a16:creationId xmlns:a16="http://schemas.microsoft.com/office/drawing/2014/main" id="{07FCE0DA-625D-40D8-A4C7-F5522EBF1E2F}"/>
            </a:ext>
          </a:extLst>
        </xdr:cNvPr>
        <xdr:cNvSpPr/>
      </xdr:nvSpPr>
      <xdr:spPr>
        <a:xfrm>
          <a:off x="4922469" y="3110474"/>
          <a:ext cx="408214" cy="244929"/>
        </a:xfrm>
        <a:prstGeom prst="rightArrow">
          <a:avLst/>
        </a:prstGeom>
        <a:solidFill>
          <a:srgbClr val="00ABE6"/>
        </a:solidFill>
        <a:ln>
          <a:solidFill>
            <a:srgbClr val="0026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113586</xdr:colOff>
      <xdr:row>24</xdr:row>
      <xdr:rowOff>195824</xdr:rowOff>
    </xdr:from>
    <xdr:to>
      <xdr:col>9</xdr:col>
      <xdr:colOff>521800</xdr:colOff>
      <xdr:row>24</xdr:row>
      <xdr:rowOff>440753</xdr:rowOff>
    </xdr:to>
    <xdr:sp macro="" textlink="">
      <xdr:nvSpPr>
        <xdr:cNvPr id="9" name="Arrow: Right 8">
          <a:extLst>
            <a:ext uri="{FF2B5EF4-FFF2-40B4-BE49-F238E27FC236}">
              <a16:creationId xmlns:a16="http://schemas.microsoft.com/office/drawing/2014/main" id="{D84C102C-AE62-4E3F-A4F1-A7438966BECE}"/>
            </a:ext>
          </a:extLst>
        </xdr:cNvPr>
        <xdr:cNvSpPr/>
      </xdr:nvSpPr>
      <xdr:spPr>
        <a:xfrm>
          <a:off x="7314486" y="3110474"/>
          <a:ext cx="408214" cy="244929"/>
        </a:xfrm>
        <a:prstGeom prst="rightArrow">
          <a:avLst/>
        </a:prstGeom>
        <a:solidFill>
          <a:srgbClr val="4273A5"/>
        </a:solidFill>
        <a:ln>
          <a:solidFill>
            <a:srgbClr val="0026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567418</xdr:colOff>
      <xdr:row>0</xdr:row>
      <xdr:rowOff>0</xdr:rowOff>
    </xdr:from>
    <xdr:ext cx="1423595" cy="655885"/>
    <xdr:sp macro="" textlink="">
      <xdr:nvSpPr>
        <xdr:cNvPr id="11" name="TextBox 10">
          <a:extLst>
            <a:ext uri="{FF2B5EF4-FFF2-40B4-BE49-F238E27FC236}">
              <a16:creationId xmlns:a16="http://schemas.microsoft.com/office/drawing/2014/main" id="{2DC064CA-4320-4628-8FE6-B41477071730}"/>
            </a:ext>
          </a:extLst>
        </xdr:cNvPr>
        <xdr:cNvSpPr txBox="1"/>
      </xdr:nvSpPr>
      <xdr:spPr>
        <a:xfrm>
          <a:off x="9178018"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1</xdr:col>
      <xdr:colOff>729453</xdr:colOff>
      <xdr:row>3</xdr:row>
      <xdr:rowOff>159204</xdr:rowOff>
    </xdr:to>
    <xdr:pic>
      <xdr:nvPicPr>
        <xdr:cNvPr id="14" name="Picture 13">
          <a:extLst>
            <a:ext uri="{FF2B5EF4-FFF2-40B4-BE49-F238E27FC236}">
              <a16:creationId xmlns:a16="http://schemas.microsoft.com/office/drawing/2014/main" id="{17D3254F-C05D-47F3-A0BE-DFC41872492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564356</xdr:colOff>
      <xdr:row>0</xdr:row>
      <xdr:rowOff>0</xdr:rowOff>
    </xdr:from>
    <xdr:ext cx="1423595" cy="655885"/>
    <xdr:sp macro="" textlink="">
      <xdr:nvSpPr>
        <xdr:cNvPr id="3" name="TextBox 2">
          <a:extLst>
            <a:ext uri="{FF2B5EF4-FFF2-40B4-BE49-F238E27FC236}">
              <a16:creationId xmlns:a16="http://schemas.microsoft.com/office/drawing/2014/main" id="{46F9DD48-4831-4F3D-8A19-2C120430B57A}"/>
            </a:ext>
          </a:extLst>
        </xdr:cNvPr>
        <xdr:cNvSpPr txBox="1"/>
      </xdr:nvSpPr>
      <xdr:spPr>
        <a:xfrm>
          <a:off x="10527506"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28575</xdr:rowOff>
    </xdr:from>
    <xdr:to>
      <xdr:col>2</xdr:col>
      <xdr:colOff>201496</xdr:colOff>
      <xdr:row>4</xdr:row>
      <xdr:rowOff>19050</xdr:rowOff>
    </xdr:to>
    <xdr:pic>
      <xdr:nvPicPr>
        <xdr:cNvPr id="5" name="Picture 4">
          <a:extLst>
            <a:ext uri="{FF2B5EF4-FFF2-40B4-BE49-F238E27FC236}">
              <a16:creationId xmlns:a16="http://schemas.microsoft.com/office/drawing/2014/main" id="{6102C888-1B38-4680-A415-6585E6D5B1E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28575"/>
          <a:ext cx="1992196" cy="714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1401908</xdr:colOff>
      <xdr:row>0</xdr:row>
      <xdr:rowOff>0</xdr:rowOff>
    </xdr:from>
    <xdr:ext cx="1423595" cy="655885"/>
    <xdr:sp macro="" textlink="">
      <xdr:nvSpPr>
        <xdr:cNvPr id="3" name="TextBox 2">
          <a:extLst>
            <a:ext uri="{FF2B5EF4-FFF2-40B4-BE49-F238E27FC236}">
              <a16:creationId xmlns:a16="http://schemas.microsoft.com/office/drawing/2014/main" id="{119CDF9A-5651-452C-BFC6-F1BC15D8223D}"/>
            </a:ext>
          </a:extLst>
        </xdr:cNvPr>
        <xdr:cNvSpPr txBox="1"/>
      </xdr:nvSpPr>
      <xdr:spPr>
        <a:xfrm>
          <a:off x="18373726"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1</xdr:col>
      <xdr:colOff>832109</xdr:colOff>
      <xdr:row>3</xdr:row>
      <xdr:rowOff>174048</xdr:rowOff>
    </xdr:to>
    <xdr:pic>
      <xdr:nvPicPr>
        <xdr:cNvPr id="5" name="Picture 4">
          <a:extLst>
            <a:ext uri="{FF2B5EF4-FFF2-40B4-BE49-F238E27FC236}">
              <a16:creationId xmlns:a16="http://schemas.microsoft.com/office/drawing/2014/main" id="{D7D59306-D6D2-49F4-8B9A-6102256F067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3619500</xdr:colOff>
      <xdr:row>0</xdr:row>
      <xdr:rowOff>0</xdr:rowOff>
    </xdr:from>
    <xdr:ext cx="1423595" cy="655885"/>
    <xdr:sp macro="" textlink="">
      <xdr:nvSpPr>
        <xdr:cNvPr id="3" name="TextBox 2">
          <a:extLst>
            <a:ext uri="{FF2B5EF4-FFF2-40B4-BE49-F238E27FC236}">
              <a16:creationId xmlns:a16="http://schemas.microsoft.com/office/drawing/2014/main" id="{980C488C-238A-42CA-81C6-F7376F562291}"/>
            </a:ext>
          </a:extLst>
        </xdr:cNvPr>
        <xdr:cNvSpPr txBox="1"/>
      </xdr:nvSpPr>
      <xdr:spPr>
        <a:xfrm>
          <a:off x="13322300"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1</xdr:col>
      <xdr:colOff>404696</xdr:colOff>
      <xdr:row>4</xdr:row>
      <xdr:rowOff>3175</xdr:rowOff>
    </xdr:to>
    <xdr:pic>
      <xdr:nvPicPr>
        <xdr:cNvPr id="5" name="Picture 4">
          <a:extLst>
            <a:ext uri="{FF2B5EF4-FFF2-40B4-BE49-F238E27FC236}">
              <a16:creationId xmlns:a16="http://schemas.microsoft.com/office/drawing/2014/main" id="{0154F261-7F35-40CA-9005-6F4A245FBB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2966357</xdr:colOff>
      <xdr:row>0</xdr:row>
      <xdr:rowOff>0</xdr:rowOff>
    </xdr:from>
    <xdr:ext cx="1423595" cy="655885"/>
    <xdr:sp macro="" textlink="">
      <xdr:nvSpPr>
        <xdr:cNvPr id="3" name="TextBox 2">
          <a:extLst>
            <a:ext uri="{FF2B5EF4-FFF2-40B4-BE49-F238E27FC236}">
              <a16:creationId xmlns:a16="http://schemas.microsoft.com/office/drawing/2014/main" id="{30F13F52-0030-44BF-919A-2C4A80C25B62}"/>
            </a:ext>
          </a:extLst>
        </xdr:cNvPr>
        <xdr:cNvSpPr txBox="1"/>
      </xdr:nvSpPr>
      <xdr:spPr>
        <a:xfrm>
          <a:off x="13586732"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1</xdr:col>
      <xdr:colOff>955876</xdr:colOff>
      <xdr:row>3</xdr:row>
      <xdr:rowOff>154850</xdr:rowOff>
    </xdr:to>
    <xdr:pic>
      <xdr:nvPicPr>
        <xdr:cNvPr id="4" name="Picture 3">
          <a:extLst>
            <a:ext uri="{FF2B5EF4-FFF2-40B4-BE49-F238E27FC236}">
              <a16:creationId xmlns:a16="http://schemas.microsoft.com/office/drawing/2014/main" id="{A415E53F-E697-48C1-A004-618F567EE8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7</xdr:col>
      <xdr:colOff>796925</xdr:colOff>
      <xdr:row>0</xdr:row>
      <xdr:rowOff>0</xdr:rowOff>
    </xdr:from>
    <xdr:ext cx="1423595" cy="655885"/>
    <xdr:sp macro="" textlink="">
      <xdr:nvSpPr>
        <xdr:cNvPr id="4" name="TextBox 3">
          <a:extLst>
            <a:ext uri="{FF2B5EF4-FFF2-40B4-BE49-F238E27FC236}">
              <a16:creationId xmlns:a16="http://schemas.microsoft.com/office/drawing/2014/main" id="{1D5D8FE5-8CC1-41A1-9F9F-F4C3F2440309}"/>
            </a:ext>
          </a:extLst>
        </xdr:cNvPr>
        <xdr:cNvSpPr txBox="1"/>
      </xdr:nvSpPr>
      <xdr:spPr>
        <a:xfrm>
          <a:off x="8893175"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2</xdr:col>
      <xdr:colOff>391996</xdr:colOff>
      <xdr:row>3</xdr:row>
      <xdr:rowOff>171450</xdr:rowOff>
    </xdr:to>
    <xdr:pic>
      <xdr:nvPicPr>
        <xdr:cNvPr id="6" name="Picture 5">
          <a:extLst>
            <a:ext uri="{FF2B5EF4-FFF2-40B4-BE49-F238E27FC236}">
              <a16:creationId xmlns:a16="http://schemas.microsoft.com/office/drawing/2014/main" id="{B84E4D0E-CE63-49B3-9911-678F9802F21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8</xdr:col>
      <xdr:colOff>2476500</xdr:colOff>
      <xdr:row>0</xdr:row>
      <xdr:rowOff>0</xdr:rowOff>
    </xdr:from>
    <xdr:ext cx="1423595" cy="655885"/>
    <xdr:sp macro="" textlink="">
      <xdr:nvSpPr>
        <xdr:cNvPr id="3" name="TextBox 2">
          <a:extLst>
            <a:ext uri="{FF2B5EF4-FFF2-40B4-BE49-F238E27FC236}">
              <a16:creationId xmlns:a16="http://schemas.microsoft.com/office/drawing/2014/main" id="{E3665148-B6C7-4BF4-9A60-0A78948D8281}"/>
            </a:ext>
          </a:extLst>
        </xdr:cNvPr>
        <xdr:cNvSpPr txBox="1"/>
      </xdr:nvSpPr>
      <xdr:spPr>
        <a:xfrm>
          <a:off x="10563225" y="0"/>
          <a:ext cx="142359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3600">
              <a:solidFill>
                <a:srgbClr val="D74B29"/>
              </a:solidFill>
            </a:rPr>
            <a:t>DRAFT</a:t>
          </a:r>
        </a:p>
      </xdr:txBody>
    </xdr:sp>
    <xdr:clientData/>
  </xdr:oneCellAnchor>
  <xdr:twoCellAnchor editAs="oneCell">
    <xdr:from>
      <xdr:col>0</xdr:col>
      <xdr:colOff>0</xdr:colOff>
      <xdr:row>0</xdr:row>
      <xdr:rowOff>0</xdr:rowOff>
    </xdr:from>
    <xdr:to>
      <xdr:col>1</xdr:col>
      <xdr:colOff>999419</xdr:colOff>
      <xdr:row>3</xdr:row>
      <xdr:rowOff>170361</xdr:rowOff>
    </xdr:to>
    <xdr:pic>
      <xdr:nvPicPr>
        <xdr:cNvPr id="4" name="Picture 3">
          <a:extLst>
            <a:ext uri="{FF2B5EF4-FFF2-40B4-BE49-F238E27FC236}">
              <a16:creationId xmlns:a16="http://schemas.microsoft.com/office/drawing/2014/main" id="{F3A8F449-8C2D-43E7-9182-EF341F65BD1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421" b="7168"/>
        <a:stretch/>
      </xdr:blipFill>
      <xdr:spPr>
        <a:xfrm>
          <a:off x="0" y="0"/>
          <a:ext cx="1992196"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pol@treasury.nsw.gov.a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treasury.nsw.gov.au/information-public-entities/governance-risk-and-assurance/treasury-risk-maturity-assessment-too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829BA-A24F-46F9-8983-4D36800CFB8B}">
  <sheetPr>
    <tabColor rgb="FF78B143"/>
    <pageSetUpPr fitToPage="1"/>
  </sheetPr>
  <dimension ref="B8:E26"/>
  <sheetViews>
    <sheetView showGridLines="0" tabSelected="1" zoomScaleNormal="100" workbookViewId="0">
      <selection activeCell="A7" sqref="A7"/>
    </sheetView>
  </sheetViews>
  <sheetFormatPr defaultColWidth="9.109375" defaultRowHeight="14.4" x14ac:dyDescent="0.3"/>
  <cols>
    <col min="1" max="1" width="9.109375" style="2"/>
    <col min="2" max="2" width="14.44140625" style="2" customWidth="1"/>
    <col min="3" max="3" width="37.33203125" style="2" bestFit="1" customWidth="1"/>
    <col min="4" max="8" width="43" style="2" customWidth="1"/>
    <col min="9" max="15" width="9.109375" style="2"/>
    <col min="16" max="16" width="25.33203125" style="2" customWidth="1"/>
    <col min="17" max="16384" width="9.109375" style="2"/>
  </cols>
  <sheetData>
    <row r="8" spans="2:5" ht="18" x14ac:dyDescent="0.35">
      <c r="B8" s="10" t="s">
        <v>88</v>
      </c>
    </row>
    <row r="9" spans="2:5" x14ac:dyDescent="0.3">
      <c r="B9" s="19" t="s">
        <v>87</v>
      </c>
    </row>
    <row r="10" spans="2:5" x14ac:dyDescent="0.3">
      <c r="B10" s="20" t="s">
        <v>106</v>
      </c>
      <c r="C10" s="20"/>
      <c r="D10" s="20"/>
      <c r="E10" s="20"/>
    </row>
    <row r="11" spans="2:5" x14ac:dyDescent="0.3">
      <c r="B11" s="17" t="s">
        <v>107</v>
      </c>
    </row>
    <row r="12" spans="2:5" x14ac:dyDescent="0.3">
      <c r="B12" s="17" t="s">
        <v>70</v>
      </c>
    </row>
    <row r="13" spans="2:5" x14ac:dyDescent="0.3">
      <c r="B13" s="19"/>
    </row>
    <row r="14" spans="2:5" x14ac:dyDescent="0.3">
      <c r="B14" s="20" t="s">
        <v>104</v>
      </c>
      <c r="C14" s="21"/>
      <c r="D14" s="21"/>
      <c r="E14" s="21"/>
    </row>
    <row r="15" spans="2:5" x14ac:dyDescent="0.3">
      <c r="B15" s="17" t="s">
        <v>95</v>
      </c>
    </row>
    <row r="16" spans="2:5" x14ac:dyDescent="0.3">
      <c r="B16" s="17" t="s">
        <v>14</v>
      </c>
    </row>
    <row r="18" spans="2:5" x14ac:dyDescent="0.3">
      <c r="B18" s="20" t="s">
        <v>105</v>
      </c>
      <c r="C18" s="21"/>
      <c r="D18" s="21"/>
      <c r="E18" s="21"/>
    </row>
    <row r="19" spans="2:5" x14ac:dyDescent="0.3">
      <c r="B19" s="17" t="s">
        <v>79</v>
      </c>
    </row>
    <row r="20" spans="2:5" x14ac:dyDescent="0.3">
      <c r="B20" s="17" t="s">
        <v>84</v>
      </c>
    </row>
    <row r="21" spans="2:5" x14ac:dyDescent="0.3">
      <c r="B21" s="17" t="s">
        <v>93</v>
      </c>
    </row>
    <row r="23" spans="2:5" x14ac:dyDescent="0.3">
      <c r="B23" s="84" t="s">
        <v>171</v>
      </c>
    </row>
    <row r="24" spans="2:5" x14ac:dyDescent="0.3">
      <c r="B24" s="19" t="s">
        <v>172</v>
      </c>
    </row>
    <row r="25" spans="2:5" x14ac:dyDescent="0.3">
      <c r="B25" s="85" t="s">
        <v>173</v>
      </c>
    </row>
    <row r="26" spans="2:5" x14ac:dyDescent="0.3">
      <c r="B26" s="17" t="s">
        <v>174</v>
      </c>
    </row>
  </sheetData>
  <hyperlinks>
    <hyperlink ref="B15" location="'i) Risk Maturity Matrix'!A1" display="Risk Maturity Matrix" xr:uid="{C6143A40-FE81-469E-9A17-A3F7BF2695B4}"/>
    <hyperlink ref="B16" location="'ii) Evidence and best practice'!A1" display="Evidence and best practice" xr:uid="{CB06EC66-2D58-4F19-9644-1B7E607B893E}"/>
    <hyperlink ref="B19" location="'i) Current state'!A1" display="Current state" xr:uid="{A77D4139-4BB2-4F17-872B-9469995DCA62}"/>
    <hyperlink ref="B20" location="'ii) Future state'!A1" display="Future state" xr:uid="{1F4BEC89-E8C8-4635-B8A3-37CC29E103E0}"/>
    <hyperlink ref="B21" location="'iii) Risk Maturity Assessment'!A1" display="Risk Maturity Assessment" xr:uid="{354EEFA4-C8C0-48A7-972E-7E048D15827E}"/>
    <hyperlink ref="B11" location="'Risk assessment process'!A1" display="Risk Assessment Process" xr:uid="{4C25C7BC-58D4-432F-A0A9-579965B1FC85}"/>
    <hyperlink ref="B12" location="Instructions!A1" display="Instructions" xr:uid="{AFA5ECFC-BD29-448B-8788-AD54FE297E6E}"/>
    <hyperlink ref="B26" r:id="rId1" xr:uid="{AC82AAA3-3504-41F0-814C-A28B8DA0C950}"/>
  </hyperlinks>
  <pageMargins left="0.7" right="0.7" top="0.75" bottom="0.75" header="0.3" footer="0.3"/>
  <pageSetup paperSize="9" scale="5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021E3-1BA0-46B6-BC45-8C9ED5661DA0}">
  <sheetPr codeName="Sheet6">
    <tabColor rgb="FF78B143"/>
    <pageSetUpPr fitToPage="1"/>
  </sheetPr>
  <dimension ref="A1:I45"/>
  <sheetViews>
    <sheetView showGridLines="0" zoomScale="80" zoomScaleNormal="80" workbookViewId="0">
      <selection activeCell="A13" sqref="A13"/>
    </sheetView>
  </sheetViews>
  <sheetFormatPr defaultRowHeight="14.4" x14ac:dyDescent="0.3"/>
  <cols>
    <col min="1" max="1" width="14.44140625" bestFit="1" customWidth="1"/>
    <col min="3" max="3" width="12" bestFit="1" customWidth="1"/>
    <col min="4" max="4" width="34.88671875" bestFit="1" customWidth="1"/>
    <col min="5" max="9" width="16" customWidth="1"/>
    <col min="10" max="10" width="100.5546875" customWidth="1"/>
  </cols>
  <sheetData>
    <row r="1" spans="1:9" x14ac:dyDescent="0.3">
      <c r="H1" s="18" t="s">
        <v>54</v>
      </c>
    </row>
    <row r="7" spans="1:9" x14ac:dyDescent="0.3">
      <c r="A7" s="51" t="s">
        <v>103</v>
      </c>
    </row>
    <row r="8" spans="1:9" ht="18" x14ac:dyDescent="0.35">
      <c r="B8" s="29" t="s">
        <v>84</v>
      </c>
    </row>
    <row r="11" spans="1:9" ht="18.75" customHeight="1" x14ac:dyDescent="0.3">
      <c r="A11" s="105" t="s">
        <v>194</v>
      </c>
      <c r="C11" s="1"/>
      <c r="D11" s="1"/>
      <c r="E11" s="168" t="s">
        <v>12</v>
      </c>
      <c r="F11" s="168"/>
      <c r="G11" s="168"/>
      <c r="H11" s="168"/>
      <c r="I11" s="168"/>
    </row>
    <row r="12" spans="1:9" ht="25.5" customHeight="1" x14ac:dyDescent="0.3">
      <c r="C12" s="1"/>
      <c r="D12" s="1"/>
      <c r="E12" s="6" t="s">
        <v>0</v>
      </c>
      <c r="F12" s="6" t="s">
        <v>4</v>
      </c>
      <c r="G12" s="6" t="s">
        <v>3</v>
      </c>
      <c r="H12" s="6" t="s">
        <v>2</v>
      </c>
      <c r="I12" s="6" t="s">
        <v>1</v>
      </c>
    </row>
    <row r="13" spans="1:9" x14ac:dyDescent="0.3">
      <c r="C13" s="36" t="s">
        <v>8</v>
      </c>
      <c r="D13" s="37" t="s">
        <v>9</v>
      </c>
      <c r="E13" s="15"/>
      <c r="F13" s="15"/>
      <c r="G13" s="15"/>
      <c r="H13" s="15"/>
      <c r="I13" s="15"/>
    </row>
    <row r="14" spans="1:9" x14ac:dyDescent="0.3">
      <c r="C14" s="158" t="s">
        <v>5</v>
      </c>
      <c r="D14" s="38" t="s">
        <v>6</v>
      </c>
      <c r="E14" s="7"/>
      <c r="F14" s="8"/>
      <c r="G14" s="8"/>
      <c r="H14" s="8"/>
      <c r="I14" s="8"/>
    </row>
    <row r="15" spans="1:9" x14ac:dyDescent="0.3">
      <c r="C15" s="158"/>
      <c r="D15" s="38" t="s">
        <v>7</v>
      </c>
      <c r="E15" s="8"/>
      <c r="F15" s="8"/>
      <c r="G15" s="8"/>
      <c r="H15" s="8"/>
      <c r="I15" s="8"/>
    </row>
    <row r="16" spans="1:9" x14ac:dyDescent="0.3">
      <c r="C16" s="159" t="s">
        <v>10</v>
      </c>
      <c r="D16" s="38" t="s">
        <v>19</v>
      </c>
      <c r="E16" s="8"/>
      <c r="F16" s="8"/>
      <c r="G16" s="8"/>
      <c r="H16" s="8"/>
      <c r="I16" s="8"/>
    </row>
    <row r="17" spans="1:9" x14ac:dyDescent="0.3">
      <c r="C17" s="160"/>
      <c r="D17" s="38" t="s">
        <v>20</v>
      </c>
      <c r="E17" s="8"/>
      <c r="F17" s="8"/>
      <c r="G17" s="8"/>
      <c r="H17" s="8"/>
      <c r="I17" s="8"/>
    </row>
    <row r="18" spans="1:9" x14ac:dyDescent="0.3">
      <c r="C18" s="161"/>
      <c r="D18" s="38" t="s">
        <v>40</v>
      </c>
      <c r="E18" s="8"/>
      <c r="F18" s="8"/>
      <c r="G18" s="8"/>
      <c r="H18" s="8"/>
      <c r="I18" s="8"/>
    </row>
    <row r="19" spans="1:9" x14ac:dyDescent="0.3">
      <c r="C19" s="159" t="s">
        <v>11</v>
      </c>
      <c r="D19" s="38" t="s">
        <v>41</v>
      </c>
      <c r="E19" s="8"/>
      <c r="F19" s="8"/>
      <c r="G19" s="8"/>
      <c r="H19" s="8"/>
      <c r="I19" s="8"/>
    </row>
    <row r="20" spans="1:9" x14ac:dyDescent="0.3">
      <c r="C20" s="160"/>
      <c r="D20" s="38" t="s">
        <v>23</v>
      </c>
      <c r="E20" s="8"/>
      <c r="F20" s="8"/>
      <c r="G20" s="8"/>
      <c r="H20" s="8"/>
      <c r="I20" s="8"/>
    </row>
    <row r="21" spans="1:9" x14ac:dyDescent="0.3">
      <c r="C21" s="160"/>
      <c r="D21" s="38" t="s">
        <v>24</v>
      </c>
      <c r="E21" s="8"/>
      <c r="F21" s="8"/>
      <c r="G21" s="8"/>
      <c r="H21" s="8"/>
      <c r="I21" s="8"/>
    </row>
    <row r="22" spans="1:9" x14ac:dyDescent="0.3">
      <c r="C22" s="161"/>
      <c r="D22" s="38" t="s">
        <v>42</v>
      </c>
      <c r="E22" s="8"/>
      <c r="F22" s="8"/>
      <c r="G22" s="8"/>
      <c r="H22" s="8"/>
      <c r="I22" s="8"/>
    </row>
    <row r="24" spans="1:9" x14ac:dyDescent="0.3">
      <c r="C24" s="16" t="s">
        <v>85</v>
      </c>
    </row>
    <row r="29" spans="1:9" x14ac:dyDescent="0.3">
      <c r="A29" s="105" t="s">
        <v>195</v>
      </c>
      <c r="C29" s="98" t="s">
        <v>179</v>
      </c>
      <c r="D29" s="1"/>
      <c r="E29" s="1"/>
      <c r="F29" s="1"/>
      <c r="G29" s="1"/>
      <c r="H29" s="1"/>
      <c r="I29" s="1"/>
    </row>
    <row r="30" spans="1:9" x14ac:dyDescent="0.3">
      <c r="C30" s="1" t="s">
        <v>193</v>
      </c>
      <c r="D30" s="1"/>
      <c r="E30" s="1"/>
      <c r="F30" s="1"/>
      <c r="G30" s="1"/>
      <c r="H30" s="1"/>
      <c r="I30" s="1"/>
    </row>
    <row r="31" spans="1:9" s="1" customFormat="1" x14ac:dyDescent="0.3">
      <c r="E31" s="165" t="s">
        <v>177</v>
      </c>
      <c r="F31" s="165"/>
      <c r="G31" s="165"/>
      <c r="H31" s="165"/>
      <c r="I31" s="165"/>
    </row>
    <row r="32" spans="1:9" s="1" customFormat="1" x14ac:dyDescent="0.3">
      <c r="E32" s="6" t="s">
        <v>0</v>
      </c>
      <c r="F32" s="6" t="s">
        <v>4</v>
      </c>
      <c r="G32" s="6" t="s">
        <v>3</v>
      </c>
      <c r="H32" s="6" t="s">
        <v>2</v>
      </c>
      <c r="I32" s="6" t="s">
        <v>1</v>
      </c>
    </row>
    <row r="33" spans="3:9" s="1" customFormat="1" x14ac:dyDescent="0.3">
      <c r="C33" s="167" t="s">
        <v>5</v>
      </c>
      <c r="D33" s="93" t="s">
        <v>6</v>
      </c>
      <c r="E33" s="90">
        <f t="shared" ref="E33:E41" si="0">IF(E14="ü",1,0)</f>
        <v>0</v>
      </c>
      <c r="F33" s="90">
        <f t="shared" ref="F33:F41" si="1">IF(F14="ü",2,0)</f>
        <v>0</v>
      </c>
      <c r="G33" s="90">
        <f t="shared" ref="G33:G41" si="2">IF(G14="ü",3,0)</f>
        <v>0</v>
      </c>
      <c r="H33" s="90">
        <f t="shared" ref="H33:H41" si="3">IF(H14="ü",4,0)</f>
        <v>0</v>
      </c>
      <c r="I33" s="90">
        <f t="shared" ref="I33:I41" si="4">IF(I14="ü",5,0)</f>
        <v>0</v>
      </c>
    </row>
    <row r="34" spans="3:9" s="1" customFormat="1" x14ac:dyDescent="0.3">
      <c r="C34" s="167"/>
      <c r="D34" s="93" t="s">
        <v>7</v>
      </c>
      <c r="E34" s="90">
        <f t="shared" si="0"/>
        <v>0</v>
      </c>
      <c r="F34" s="90">
        <f t="shared" si="1"/>
        <v>0</v>
      </c>
      <c r="G34" s="90">
        <f t="shared" si="2"/>
        <v>0</v>
      </c>
      <c r="H34" s="90">
        <f t="shared" si="3"/>
        <v>0</v>
      </c>
      <c r="I34" s="90">
        <f t="shared" si="4"/>
        <v>0</v>
      </c>
    </row>
    <row r="35" spans="3:9" s="1" customFormat="1" x14ac:dyDescent="0.3">
      <c r="C35" s="162" t="s">
        <v>10</v>
      </c>
      <c r="D35" s="93" t="s">
        <v>19</v>
      </c>
      <c r="E35" s="90">
        <f t="shared" si="0"/>
        <v>0</v>
      </c>
      <c r="F35" s="90">
        <f t="shared" si="1"/>
        <v>0</v>
      </c>
      <c r="G35" s="90">
        <f t="shared" si="2"/>
        <v>0</v>
      </c>
      <c r="H35" s="90">
        <f t="shared" si="3"/>
        <v>0</v>
      </c>
      <c r="I35" s="90">
        <f t="shared" si="4"/>
        <v>0</v>
      </c>
    </row>
    <row r="36" spans="3:9" s="1" customFormat="1" x14ac:dyDescent="0.3">
      <c r="C36" s="163"/>
      <c r="D36" s="93" t="s">
        <v>20</v>
      </c>
      <c r="E36" s="90">
        <f t="shared" si="0"/>
        <v>0</v>
      </c>
      <c r="F36" s="90">
        <f t="shared" si="1"/>
        <v>0</v>
      </c>
      <c r="G36" s="90">
        <f t="shared" si="2"/>
        <v>0</v>
      </c>
      <c r="H36" s="90">
        <f t="shared" si="3"/>
        <v>0</v>
      </c>
      <c r="I36" s="90">
        <f t="shared" si="4"/>
        <v>0</v>
      </c>
    </row>
    <row r="37" spans="3:9" s="1" customFormat="1" x14ac:dyDescent="0.3">
      <c r="C37" s="164"/>
      <c r="D37" s="93" t="s">
        <v>40</v>
      </c>
      <c r="E37" s="90">
        <f t="shared" si="0"/>
        <v>0</v>
      </c>
      <c r="F37" s="90">
        <f t="shared" si="1"/>
        <v>0</v>
      </c>
      <c r="G37" s="90">
        <f t="shared" si="2"/>
        <v>0</v>
      </c>
      <c r="H37" s="90">
        <f t="shared" si="3"/>
        <v>0</v>
      </c>
      <c r="I37" s="90">
        <f t="shared" si="4"/>
        <v>0</v>
      </c>
    </row>
    <row r="38" spans="3:9" s="1" customFormat="1" x14ac:dyDescent="0.3">
      <c r="C38" s="162" t="s">
        <v>11</v>
      </c>
      <c r="D38" s="93" t="s">
        <v>41</v>
      </c>
      <c r="E38" s="90">
        <f t="shared" si="0"/>
        <v>0</v>
      </c>
      <c r="F38" s="90">
        <f t="shared" si="1"/>
        <v>0</v>
      </c>
      <c r="G38" s="90">
        <f t="shared" si="2"/>
        <v>0</v>
      </c>
      <c r="H38" s="90">
        <f t="shared" si="3"/>
        <v>0</v>
      </c>
      <c r="I38" s="90">
        <f t="shared" si="4"/>
        <v>0</v>
      </c>
    </row>
    <row r="39" spans="3:9" s="1" customFormat="1" x14ac:dyDescent="0.3">
      <c r="C39" s="163"/>
      <c r="D39" s="93" t="s">
        <v>23</v>
      </c>
      <c r="E39" s="90">
        <f t="shared" si="0"/>
        <v>0</v>
      </c>
      <c r="F39" s="90">
        <f t="shared" si="1"/>
        <v>0</v>
      </c>
      <c r="G39" s="90">
        <f t="shared" si="2"/>
        <v>0</v>
      </c>
      <c r="H39" s="90">
        <f t="shared" si="3"/>
        <v>0</v>
      </c>
      <c r="I39" s="90">
        <f t="shared" si="4"/>
        <v>0</v>
      </c>
    </row>
    <row r="40" spans="3:9" s="1" customFormat="1" x14ac:dyDescent="0.3">
      <c r="C40" s="163"/>
      <c r="D40" s="93" t="s">
        <v>24</v>
      </c>
      <c r="E40" s="90">
        <f t="shared" si="0"/>
        <v>0</v>
      </c>
      <c r="F40" s="90">
        <f t="shared" si="1"/>
        <v>0</v>
      </c>
      <c r="G40" s="90">
        <f t="shared" si="2"/>
        <v>0</v>
      </c>
      <c r="H40" s="90">
        <f t="shared" si="3"/>
        <v>0</v>
      </c>
      <c r="I40" s="90">
        <f t="shared" si="4"/>
        <v>0</v>
      </c>
    </row>
    <row r="41" spans="3:9" s="1" customFormat="1" x14ac:dyDescent="0.3">
      <c r="C41" s="164"/>
      <c r="D41" s="93" t="s">
        <v>42</v>
      </c>
      <c r="E41" s="90">
        <f t="shared" si="0"/>
        <v>0</v>
      </c>
      <c r="F41" s="90">
        <f t="shared" si="1"/>
        <v>0</v>
      </c>
      <c r="G41" s="90">
        <f t="shared" si="2"/>
        <v>0</v>
      </c>
      <c r="H41" s="90">
        <f t="shared" si="3"/>
        <v>0</v>
      </c>
      <c r="I41" s="90">
        <f t="shared" si="4"/>
        <v>0</v>
      </c>
    </row>
    <row r="42" spans="3:9" s="1" customFormat="1" ht="15" thickBot="1" x14ac:dyDescent="0.35">
      <c r="D42" s="94" t="s">
        <v>178</v>
      </c>
      <c r="E42" s="94">
        <f>SUM(E33:E41)</f>
        <v>0</v>
      </c>
      <c r="F42" s="94">
        <f t="shared" ref="F42:I42" si="5">SUM(F33:F41)</f>
        <v>0</v>
      </c>
      <c r="G42" s="94">
        <f t="shared" si="5"/>
        <v>0</v>
      </c>
      <c r="H42" s="94">
        <f t="shared" si="5"/>
        <v>0</v>
      </c>
      <c r="I42" s="94">
        <f t="shared" si="5"/>
        <v>0</v>
      </c>
    </row>
    <row r="43" spans="3:9" s="1" customFormat="1" ht="15" thickBot="1" x14ac:dyDescent="0.35">
      <c r="D43" s="95" t="s">
        <v>176</v>
      </c>
      <c r="E43" s="96"/>
      <c r="F43" s="96"/>
      <c r="G43" s="96"/>
      <c r="H43" s="96"/>
      <c r="I43" s="97">
        <f>SUM(E42:I42)</f>
        <v>0</v>
      </c>
    </row>
    <row r="44" spans="3:9" s="1" customFormat="1" x14ac:dyDescent="0.3"/>
    <row r="45" spans="3:9" x14ac:dyDescent="0.3">
      <c r="C45" s="1"/>
    </row>
  </sheetData>
  <mergeCells count="8">
    <mergeCell ref="C33:C34"/>
    <mergeCell ref="C35:C37"/>
    <mergeCell ref="C38:C41"/>
    <mergeCell ref="E11:I11"/>
    <mergeCell ref="C14:C15"/>
    <mergeCell ref="C16:C18"/>
    <mergeCell ref="C19:C22"/>
    <mergeCell ref="E31:I31"/>
  </mergeCells>
  <dataValidations xWindow="932" yWindow="589" count="6">
    <dataValidation type="list" allowBlank="1" showInputMessage="1" showErrorMessage="1" prompt="There is limited or unclear accountability for risk management and key decisions only consider risk and reward on an ad-hoc basis. There is limited definition of the Agency’s desired risk culture and behaviours." sqref="E14" xr:uid="{948AC2AA-7E7F-494E-89A0-D57BF75660ED}">
      <formula1>$H$1:$I$1</formula1>
    </dataValidation>
    <dataValidation type="list" allowBlank="1" showInputMessage="1" showErrorMessage="1" prompt="Risk culture is considered and communicated and there is an awareness of risk culture and the required behaviours to manage risks across the Agency. " sqref="F14" xr:uid="{C22153D5-004E-4620-BAA1-FF4F27DB7F37}">
      <formula1>$H$1:$I$1</formula1>
    </dataValidation>
    <dataValidation type="list" allowBlank="1" showInputMessage="1" showErrorMessage="1" prompt="There is a defined approach to consider and manage risk culture across the Agency. Risk behaviours that effectively manage risk to agreed tolerances are rewarded and poor behaviours managed. Drivers of entity risk culture are understood and reported on." sqref="G14" xr:uid="{4E61D252-58AF-4732-8578-8F10CA7A201F}">
      <formula1>$H$1:$I$1</formula1>
    </dataValidation>
    <dataValidation type="list" allowBlank="1" showInputMessage="1" showErrorMessage="1" prompt="Executive decisions drive a positive risk culture and have early warning mechanisms in place to identify areas of poor behaviour. Key risks are owned by 1st line management and risk behaviour is directly linked to performance." sqref="H14:H15 E17:H22 E15:G16 I15:I22" xr:uid="{6B12D257-571D-4CC8-86E6-CC8095CC6F88}">
      <formula1>$H$1:$I$1</formula1>
    </dataValidation>
    <dataValidation type="list" allowBlank="1" showInputMessage="1" showErrorMessage="1" prompt="Executive management continuously improve culture through the operating model design, key decision making, performance management and effective communication. Collaboration on risk culture best practice occurs inter and intra Agency." sqref="I14" xr:uid="{A3744C27-BC1E-4860-9028-DADD5A02ACF8}">
      <formula1>$H$1:$I$1</formula1>
    </dataValidation>
    <dataValidation type="list" allowBlank="1" showInputMessage="1" showErrorMessage="1" prompt="The Agency is recognised as employing experienced risk personnel with embedded knowledge &amp; expertise in place. Risk training is provided in areas of emerging practice and comprehensive risk training is provided to all staff." sqref="H16" xr:uid="{08CBFCCB-664E-46E6-A87C-DAD3B9E877AB}">
      <formula1>$H$1:$I$1</formula1>
    </dataValidation>
  </dataValidations>
  <hyperlinks>
    <hyperlink ref="A7" location="Index!A1" display="Return to Index" xr:uid="{08FFCC33-D8DC-48A6-8345-C3E3C8695A1A}"/>
  </hyperlinks>
  <pageMargins left="0.7" right="0.7" top="0.75" bottom="0.75" header="0.3" footer="0.3"/>
  <pageSetup scale="8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0894E-5CED-4606-A233-7ECF41204FF3}">
  <sheetPr>
    <tabColor rgb="FF78B143"/>
    <pageSetUpPr fitToPage="1"/>
  </sheetPr>
  <dimension ref="A4:I36"/>
  <sheetViews>
    <sheetView zoomScale="60" zoomScaleNormal="60" workbookViewId="0">
      <selection activeCell="E12" sqref="E12"/>
    </sheetView>
  </sheetViews>
  <sheetFormatPr defaultColWidth="9.109375" defaultRowHeight="14.4" x14ac:dyDescent="0.3"/>
  <cols>
    <col min="1" max="1" width="14.44140625" style="1" bestFit="1" customWidth="1"/>
    <col min="2" max="2" width="17.109375" style="1" customWidth="1"/>
    <col min="3" max="3" width="30" style="1" customWidth="1"/>
    <col min="4" max="4" width="14.6640625" style="1" customWidth="1"/>
    <col min="5" max="5" width="13.109375" style="1" customWidth="1"/>
    <col min="6" max="6" width="12.6640625" style="1" customWidth="1"/>
    <col min="7" max="7" width="12.33203125" style="1" customWidth="1"/>
    <col min="8" max="8" width="12.5546875" style="1" customWidth="1"/>
    <col min="9" max="9" width="56.109375" style="1" customWidth="1"/>
    <col min="10" max="16384" width="9.109375" style="1"/>
  </cols>
  <sheetData>
    <row r="4" spans="1:9" ht="30.75" customHeight="1" x14ac:dyDescent="0.3"/>
    <row r="5" spans="1:9" x14ac:dyDescent="0.3">
      <c r="A5" s="51" t="s">
        <v>103</v>
      </c>
    </row>
    <row r="6" spans="1:9" ht="18" x14ac:dyDescent="0.35">
      <c r="B6" s="29" t="s">
        <v>93</v>
      </c>
      <c r="C6" s="48"/>
    </row>
    <row r="7" spans="1:9" ht="15.6" x14ac:dyDescent="0.3">
      <c r="B7" s="49" t="s">
        <v>98</v>
      </c>
      <c r="C7" s="50" t="str">
        <f>IF('i) Current state'!C10=0,"-",'i) Current state'!C10)</f>
        <v>-</v>
      </c>
    </row>
    <row r="8" spans="1:9" ht="15.6" x14ac:dyDescent="0.3">
      <c r="B8" s="49" t="s">
        <v>97</v>
      </c>
      <c r="C8" s="50" t="str">
        <f>IF('i) Current state'!E12=0,"-",'i) Current state'!E12)</f>
        <v>-</v>
      </c>
    </row>
    <row r="9" spans="1:9" ht="15.6" x14ac:dyDescent="0.3">
      <c r="B9" s="60"/>
      <c r="C9" s="60"/>
      <c r="D9" s="168" t="s">
        <v>12</v>
      </c>
      <c r="E9" s="168"/>
      <c r="F9" s="168"/>
      <c r="G9" s="168"/>
      <c r="H9" s="168"/>
      <c r="I9" s="60"/>
    </row>
    <row r="10" spans="1:9" ht="15.6" x14ac:dyDescent="0.3">
      <c r="B10" s="60"/>
      <c r="C10" s="60"/>
      <c r="D10" s="61" t="s">
        <v>0</v>
      </c>
      <c r="E10" s="61" t="s">
        <v>4</v>
      </c>
      <c r="F10" s="61" t="s">
        <v>3</v>
      </c>
      <c r="G10" s="61" t="s">
        <v>2</v>
      </c>
      <c r="H10" s="61" t="s">
        <v>1</v>
      </c>
      <c r="I10" s="60"/>
    </row>
    <row r="11" spans="1:9" ht="19.5" customHeight="1" x14ac:dyDescent="0.3">
      <c r="B11" s="62" t="s">
        <v>8</v>
      </c>
      <c r="C11" s="63" t="s">
        <v>9</v>
      </c>
      <c r="D11" s="64" t="s">
        <v>60</v>
      </c>
      <c r="E11" s="65" t="s">
        <v>60</v>
      </c>
      <c r="F11" s="65" t="s">
        <v>60</v>
      </c>
      <c r="G11" s="65" t="s">
        <v>60</v>
      </c>
      <c r="H11" s="66" t="s">
        <v>60</v>
      </c>
      <c r="I11" s="67" t="s">
        <v>16</v>
      </c>
    </row>
    <row r="12" spans="1:9" ht="31.2" x14ac:dyDescent="0.3">
      <c r="A12" s="4"/>
      <c r="B12" s="169" t="s">
        <v>5</v>
      </c>
      <c r="C12" s="106" t="s">
        <v>6</v>
      </c>
      <c r="D12" s="69" t="str">
        <f>IF(AND('i) Current state'!D18='ii) Future state'!E14, 'i) Current state'!D18='ii) Future state'!E14&lt;&gt;""),$C$29,"")</f>
        <v/>
      </c>
      <c r="E12" s="69" t="str">
        <f>IF(AND('i) Current state'!E18='ii) Future state'!F14, 'i) Current state'!E18='ii) Future state'!F14&lt;&gt;""),$C$29,"")</f>
        <v/>
      </c>
      <c r="F12" s="69" t="str">
        <f>IF(AND('i) Current state'!F18='ii) Future state'!G14, 'i) Current state'!F18='ii) Future state'!G14&lt;&gt;""),$C$29,"")</f>
        <v/>
      </c>
      <c r="G12" s="69" t="str">
        <f>IF(AND('i) Current state'!G18='ii) Future state'!H14, 'i) Current state'!G18='ii) Future state'!H14&lt;&gt;""),$C$29,"")</f>
        <v/>
      </c>
      <c r="H12" s="70" t="str">
        <f>IF(AND('i) Current state'!H18='ii) Future state'!I14, 'i) Current state'!H18='ii) Future state'!I14&lt;&gt;""),$C$29,"")</f>
        <v/>
      </c>
      <c r="I12" s="71" t="s">
        <v>17</v>
      </c>
    </row>
    <row r="13" spans="1:9" ht="31.2" x14ac:dyDescent="0.3">
      <c r="B13" s="169"/>
      <c r="C13" s="106" t="s">
        <v>7</v>
      </c>
      <c r="D13" s="69" t="str">
        <f>IF(AND('i) Current state'!D19='ii) Future state'!E15, 'i) Current state'!D19='ii) Future state'!E15&lt;&gt;""),$C$29,"")</f>
        <v/>
      </c>
      <c r="E13" s="69" t="str">
        <f>IF(AND('i) Current state'!E19='ii) Future state'!F15, 'i) Current state'!E19='ii) Future state'!F15&lt;&gt;""),$C$29,"")</f>
        <v/>
      </c>
      <c r="F13" s="69" t="str">
        <f>IF(AND('i) Current state'!F19='ii) Future state'!G15, 'i) Current state'!F19='ii) Future state'!G15&lt;&gt;""),$C$29,"")</f>
        <v/>
      </c>
      <c r="G13" s="69" t="str">
        <f>IF(AND('i) Current state'!G19='ii) Future state'!H15, 'i) Current state'!G19='ii) Future state'!H15&lt;&gt;""),$C$29,"")</f>
        <v/>
      </c>
      <c r="H13" s="70" t="str">
        <f>IF(AND('i) Current state'!H19='ii) Future state'!I15, 'i) Current state'!H19='ii) Future state'!I15&lt;&gt;""),$C$29,"")</f>
        <v/>
      </c>
      <c r="I13" s="71" t="s">
        <v>17</v>
      </c>
    </row>
    <row r="14" spans="1:9" ht="31.2" x14ac:dyDescent="0.3">
      <c r="B14" s="169" t="s">
        <v>10</v>
      </c>
      <c r="C14" s="106" t="s">
        <v>19</v>
      </c>
      <c r="D14" s="69" t="str">
        <f>IF(AND('i) Current state'!D20='ii) Future state'!E16, 'i) Current state'!D20='ii) Future state'!E16&lt;&gt;""),$C$29,"")</f>
        <v/>
      </c>
      <c r="E14" s="69" t="str">
        <f>IF(AND('i) Current state'!E20='ii) Future state'!F16, 'i) Current state'!E20='ii) Future state'!F16&lt;&gt;""),$C$29,"")</f>
        <v/>
      </c>
      <c r="F14" s="69" t="str">
        <f>IF(AND('i) Current state'!F20='ii) Future state'!G16, 'i) Current state'!F20='ii) Future state'!G16&lt;&gt;""),$C$29,"")</f>
        <v/>
      </c>
      <c r="G14" s="69" t="str">
        <f>IF(AND('i) Current state'!G20='ii) Future state'!H16, 'i) Current state'!G20='ii) Future state'!H16&lt;&gt;""),$C$29,"")</f>
        <v/>
      </c>
      <c r="H14" s="70" t="str">
        <f>IF(AND('i) Current state'!H20='ii) Future state'!I16, 'i) Current state'!H20='ii) Future state'!I16&lt;&gt;""),$C$29,"")</f>
        <v/>
      </c>
      <c r="I14" s="71" t="s">
        <v>17</v>
      </c>
    </row>
    <row r="15" spans="1:9" ht="31.2" x14ac:dyDescent="0.3">
      <c r="B15" s="169"/>
      <c r="C15" s="106" t="s">
        <v>20</v>
      </c>
      <c r="D15" s="69" t="str">
        <f>IF(AND('i) Current state'!D21='ii) Future state'!E17, 'i) Current state'!D21='ii) Future state'!E17&lt;&gt;""),$C$29,"")</f>
        <v/>
      </c>
      <c r="E15" s="69" t="str">
        <f>IF(AND('i) Current state'!E21='ii) Future state'!F17, 'i) Current state'!E21='ii) Future state'!F17&lt;&gt;""),$C$29,"")</f>
        <v/>
      </c>
      <c r="F15" s="69" t="str">
        <f>IF(AND('i) Current state'!F21='ii) Future state'!G17, 'i) Current state'!F21='ii) Future state'!G17&lt;&gt;""),$C$29,"")</f>
        <v/>
      </c>
      <c r="G15" s="69" t="str">
        <f>IF(AND('i) Current state'!G21='ii) Future state'!H17, 'i) Current state'!G21='ii) Future state'!H17&lt;&gt;""),$C$29,"")</f>
        <v/>
      </c>
      <c r="H15" s="70" t="str">
        <f>IF(AND('i) Current state'!H21='ii) Future state'!I17, 'i) Current state'!H21='ii) Future state'!I17&lt;&gt;""),$C$29,"")</f>
        <v/>
      </c>
      <c r="I15" s="71" t="s">
        <v>17</v>
      </c>
    </row>
    <row r="16" spans="1:9" ht="31.2" x14ac:dyDescent="0.3">
      <c r="B16" s="169"/>
      <c r="C16" s="106" t="s">
        <v>40</v>
      </c>
      <c r="D16" s="69" t="str">
        <f>IF(AND('i) Current state'!D22='ii) Future state'!E18, 'i) Current state'!D22='ii) Future state'!E18&lt;&gt;""),$C$29,"")</f>
        <v/>
      </c>
      <c r="E16" s="69" t="str">
        <f>IF(AND('i) Current state'!E22='ii) Future state'!F18, 'i) Current state'!E22='ii) Future state'!F18&lt;&gt;""),$C$29,"")</f>
        <v/>
      </c>
      <c r="F16" s="69" t="str">
        <f>IF(AND('i) Current state'!F22='ii) Future state'!G18, 'i) Current state'!F22='ii) Future state'!G18&lt;&gt;""),$C$29,"")</f>
        <v/>
      </c>
      <c r="G16" s="69" t="str">
        <f>IF(AND('i) Current state'!G22='ii) Future state'!H18, 'i) Current state'!G22='ii) Future state'!H18&lt;&gt;""),$C$29,"")</f>
        <v/>
      </c>
      <c r="H16" s="70" t="str">
        <f>IF(AND('i) Current state'!H22='ii) Future state'!I18, 'i) Current state'!H22='ii) Future state'!I18&lt;&gt;""),$C$29,"")</f>
        <v/>
      </c>
      <c r="I16" s="71" t="s">
        <v>17</v>
      </c>
    </row>
    <row r="17" spans="2:9" ht="31.2" x14ac:dyDescent="0.3">
      <c r="B17" s="169" t="s">
        <v>11</v>
      </c>
      <c r="C17" s="106" t="s">
        <v>41</v>
      </c>
      <c r="D17" s="69" t="str">
        <f>IF(AND('i) Current state'!D23='ii) Future state'!E19, 'i) Current state'!D23='ii) Future state'!E19&lt;&gt;""),$C$29,"")</f>
        <v/>
      </c>
      <c r="E17" s="69" t="str">
        <f>IF(AND('i) Current state'!E23='ii) Future state'!F19, 'i) Current state'!E23='ii) Future state'!F19&lt;&gt;""),$C$29,"")</f>
        <v/>
      </c>
      <c r="F17" s="69" t="str">
        <f>IF(AND('i) Current state'!F23='ii) Future state'!G19, 'i) Current state'!F23='ii) Future state'!G19&lt;&gt;""),$C$29,"")</f>
        <v/>
      </c>
      <c r="G17" s="69" t="str">
        <f>IF(AND('i) Current state'!G23='ii) Future state'!H19, 'i) Current state'!G23='ii) Future state'!H19&lt;&gt;""),$C$29,"")</f>
        <v/>
      </c>
      <c r="H17" s="70" t="str">
        <f>IF(AND('i) Current state'!H23='ii) Future state'!I19, 'i) Current state'!H23='ii) Future state'!I19&lt;&gt;""),$C$29,"")</f>
        <v/>
      </c>
      <c r="I17" s="71" t="s">
        <v>17</v>
      </c>
    </row>
    <row r="18" spans="2:9" ht="31.2" x14ac:dyDescent="0.3">
      <c r="B18" s="169"/>
      <c r="C18" s="106" t="s">
        <v>23</v>
      </c>
      <c r="D18" s="69" t="str">
        <f>IF(AND('i) Current state'!D24='ii) Future state'!E20, 'i) Current state'!D24='ii) Future state'!E20&lt;&gt;""),$C$29,"")</f>
        <v/>
      </c>
      <c r="E18" s="69" t="str">
        <f>IF(AND('i) Current state'!E24='ii) Future state'!F20, 'i) Current state'!E24='ii) Future state'!F20&lt;&gt;""),$C$29,"")</f>
        <v/>
      </c>
      <c r="F18" s="69" t="str">
        <f>IF(AND('i) Current state'!F24='ii) Future state'!G20, 'i) Current state'!F24='ii) Future state'!G20&lt;&gt;""),$C$29,"")</f>
        <v/>
      </c>
      <c r="G18" s="69" t="str">
        <f>IF(AND('i) Current state'!G24='ii) Future state'!H20, 'i) Current state'!G24='ii) Future state'!H20&lt;&gt;""),$C$29,"")</f>
        <v/>
      </c>
      <c r="H18" s="70" t="str">
        <f>IF(AND('i) Current state'!H24='ii) Future state'!I20, 'i) Current state'!H24='ii) Future state'!I20&lt;&gt;""),$C$29,"")</f>
        <v/>
      </c>
      <c r="I18" s="71" t="s">
        <v>17</v>
      </c>
    </row>
    <row r="19" spans="2:9" ht="31.2" x14ac:dyDescent="0.3">
      <c r="B19" s="169"/>
      <c r="C19" s="106" t="s">
        <v>24</v>
      </c>
      <c r="D19" s="69" t="str">
        <f>IF(AND('i) Current state'!D25='ii) Future state'!E21, 'i) Current state'!D25='ii) Future state'!E21&lt;&gt;""),$C$29,"")</f>
        <v/>
      </c>
      <c r="E19" s="69" t="str">
        <f>IF(AND('i) Current state'!E25='ii) Future state'!F21, 'i) Current state'!E25='ii) Future state'!F21&lt;&gt;""),$C$29,"")</f>
        <v/>
      </c>
      <c r="F19" s="69" t="str">
        <f>IF(AND('i) Current state'!F25='ii) Future state'!G21, 'i) Current state'!F25='ii) Future state'!G21&lt;&gt;""),$C$29,"")</f>
        <v/>
      </c>
      <c r="G19" s="69" t="str">
        <f>IF(AND('i) Current state'!G25='ii) Future state'!H21, 'i) Current state'!G25='ii) Future state'!H21&lt;&gt;""),$C$29,"")</f>
        <v/>
      </c>
      <c r="H19" s="70" t="str">
        <f>IF(AND('i) Current state'!H25='ii) Future state'!I21, 'i) Current state'!H25='ii) Future state'!I21&lt;&gt;""),$C$29,"")</f>
        <v/>
      </c>
      <c r="I19" s="71" t="s">
        <v>17</v>
      </c>
    </row>
    <row r="20" spans="2:9" ht="31.2" x14ac:dyDescent="0.3">
      <c r="B20" s="169"/>
      <c r="C20" s="106" t="s">
        <v>42</v>
      </c>
      <c r="D20" s="69" t="str">
        <f>IF(AND('i) Current state'!D26='ii) Future state'!E22, 'i) Current state'!D26='ii) Future state'!E22&lt;&gt;""),$C$29,"")</f>
        <v/>
      </c>
      <c r="E20" s="69" t="str">
        <f>IF(AND('i) Current state'!E26='ii) Future state'!F22, 'i) Current state'!E26='ii) Future state'!F22&lt;&gt;""),$C$29,"")</f>
        <v/>
      </c>
      <c r="F20" s="69" t="str">
        <f>IF(AND('i) Current state'!F26='ii) Future state'!G22, 'i) Current state'!F26='ii) Future state'!G22&lt;&gt;""),$C$29,"")</f>
        <v/>
      </c>
      <c r="G20" s="69" t="str">
        <f>IF(AND('i) Current state'!G26='ii) Future state'!H22, 'i) Current state'!G26='ii) Future state'!H22&lt;&gt;""),$C$29,"")</f>
        <v/>
      </c>
      <c r="H20" s="70" t="str">
        <f>IF(AND('i) Current state'!H26='ii) Future state'!I22, 'i) Current state'!H26='ii) Future state'!I22&lt;&gt;""),$C$29,"")</f>
        <v/>
      </c>
      <c r="I20" s="72" t="s">
        <v>17</v>
      </c>
    </row>
    <row r="21" spans="2:9" ht="15.6" x14ac:dyDescent="0.3">
      <c r="B21" s="99"/>
      <c r="C21" s="100"/>
      <c r="D21" s="88"/>
      <c r="E21" s="88"/>
      <c r="F21" s="88"/>
      <c r="G21" s="88"/>
      <c r="H21" s="88"/>
      <c r="I21" s="89"/>
    </row>
    <row r="22" spans="2:9" ht="15.6" x14ac:dyDescent="0.3">
      <c r="B22" s="101" t="s">
        <v>176</v>
      </c>
      <c r="C22" s="88"/>
      <c r="E22" s="88"/>
      <c r="F22" s="88"/>
      <c r="G22" s="88"/>
      <c r="H22" s="88"/>
      <c r="I22" s="89"/>
    </row>
    <row r="23" spans="2:9" ht="15.6" x14ac:dyDescent="0.3">
      <c r="B23" s="68" t="s">
        <v>180</v>
      </c>
      <c r="C23" s="102">
        <f>'i) Current state'!H45</f>
        <v>0</v>
      </c>
      <c r="E23" s="88"/>
      <c r="F23" s="88"/>
      <c r="G23" s="88"/>
      <c r="H23" s="88"/>
      <c r="I23" s="89"/>
    </row>
    <row r="24" spans="2:9" ht="15.6" x14ac:dyDescent="0.3">
      <c r="B24" s="68" t="s">
        <v>181</v>
      </c>
      <c r="C24" s="102">
        <f>'ii) Future state'!I43</f>
        <v>0</v>
      </c>
      <c r="E24" s="88"/>
      <c r="F24" s="88"/>
      <c r="G24" s="88"/>
      <c r="H24" s="88"/>
      <c r="I24" s="89"/>
    </row>
    <row r="25" spans="2:9" x14ac:dyDescent="0.3">
      <c r="B25" s="52"/>
      <c r="C25" s="52"/>
      <c r="D25" s="52"/>
      <c r="E25" s="52"/>
      <c r="F25" s="52"/>
      <c r="G25" s="52"/>
      <c r="H25" s="52"/>
      <c r="I25" s="52"/>
    </row>
    <row r="26" spans="2:9" x14ac:dyDescent="0.3">
      <c r="B26" s="53" t="s">
        <v>63</v>
      </c>
      <c r="C26" s="52"/>
      <c r="D26" s="52"/>
      <c r="E26" s="52"/>
      <c r="F26" s="52"/>
      <c r="G26" s="52"/>
      <c r="H26" s="52"/>
      <c r="I26" s="52"/>
    </row>
    <row r="27" spans="2:9" x14ac:dyDescent="0.3">
      <c r="B27" s="54"/>
      <c r="C27" s="55" t="s">
        <v>61</v>
      </c>
      <c r="D27" s="52"/>
      <c r="E27" s="52"/>
      <c r="F27" s="52"/>
      <c r="G27" s="52"/>
      <c r="H27" s="52"/>
      <c r="I27" s="52"/>
    </row>
    <row r="28" spans="2:9" x14ac:dyDescent="0.3">
      <c r="B28" s="56"/>
      <c r="C28" s="57" t="s">
        <v>62</v>
      </c>
      <c r="D28" s="52"/>
      <c r="E28" s="52"/>
      <c r="F28" s="52"/>
      <c r="G28" s="52"/>
      <c r="H28" s="52"/>
      <c r="I28" s="52"/>
    </row>
    <row r="29" spans="2:9" x14ac:dyDescent="0.3">
      <c r="B29" s="58"/>
      <c r="C29" s="59" t="s">
        <v>65</v>
      </c>
      <c r="D29" s="52"/>
      <c r="E29" s="52"/>
      <c r="F29" s="52"/>
      <c r="G29" s="52"/>
      <c r="H29" s="52"/>
      <c r="I29" s="52"/>
    </row>
    <row r="31" spans="2:9" x14ac:dyDescent="0.3">
      <c r="B31" s="53" t="s">
        <v>182</v>
      </c>
    </row>
    <row r="32" spans="2:9" x14ac:dyDescent="0.3">
      <c r="B32" s="103" t="s">
        <v>183</v>
      </c>
      <c r="C32" s="104" t="s">
        <v>0</v>
      </c>
    </row>
    <row r="33" spans="2:3" x14ac:dyDescent="0.3">
      <c r="B33" s="103" t="s">
        <v>184</v>
      </c>
      <c r="C33" s="104" t="s">
        <v>4</v>
      </c>
    </row>
    <row r="34" spans="2:3" x14ac:dyDescent="0.3">
      <c r="B34" s="103" t="s">
        <v>196</v>
      </c>
      <c r="C34" s="104" t="s">
        <v>3</v>
      </c>
    </row>
    <row r="35" spans="2:3" x14ac:dyDescent="0.3">
      <c r="B35" s="103" t="s">
        <v>185</v>
      </c>
      <c r="C35" s="104" t="s">
        <v>2</v>
      </c>
    </row>
    <row r="36" spans="2:3" x14ac:dyDescent="0.3">
      <c r="B36" s="103" t="s">
        <v>186</v>
      </c>
      <c r="C36" s="104" t="s">
        <v>1</v>
      </c>
    </row>
  </sheetData>
  <mergeCells count="4">
    <mergeCell ref="D9:H9"/>
    <mergeCell ref="B12:B13"/>
    <mergeCell ref="B14:B16"/>
    <mergeCell ref="B17:B20"/>
  </mergeCells>
  <conditionalFormatting sqref="B5">
    <cfRule type="iconSet" priority="20">
      <iconSet>
        <cfvo type="percent" val="0"/>
        <cfvo type="percent" val="33"/>
        <cfvo type="percent" val="67"/>
      </iconSet>
    </cfRule>
  </conditionalFormatting>
  <conditionalFormatting sqref="D12:H21 E22:H24 C22:C24">
    <cfRule type="expression" dxfId="19" priority="18">
      <formula>"VLOOKUP($C14,'Current state'!$C$19:$H$28,MATCH(D$12,'Current state'!$D$18:$H$18,0)+1,0)=""ü""+=VLOOKUP($C14,'Future state'!$E$14:$J$23,MATCH(D$12,'Future state'!$F$13:$J$13,0)+1,0)=""ü"""</formula>
    </cfRule>
  </conditionalFormatting>
  <conditionalFormatting sqref="E12">
    <cfRule type="expression" dxfId="18" priority="17">
      <formula>"VLOOKUP($C14,'Current state'!$C$19:$H$28,MATCH(D$12,'Current state'!$D$18:$H$18,0)+1,0)=""ü""+=VLOOKUP($C14,'Future state'!$E$14:$J$23,MATCH(D$12,'Future state'!$F$13:$J$13,0)+1,0)=""ü"""</formula>
    </cfRule>
  </conditionalFormatting>
  <conditionalFormatting sqref="F12:H12">
    <cfRule type="expression" dxfId="17" priority="16">
      <formula>"VLOOKUP($C14,'Current state'!$C$19:$H$28,MATCH(D$12,'Current state'!$D$18:$H$18,0)+1,0)=""ü""+=VLOOKUP($C14,'Future state'!$E$14:$J$23,MATCH(D$12,'Future state'!$F$13:$J$13,0)+1,0)=""ü"""</formula>
    </cfRule>
  </conditionalFormatting>
  <conditionalFormatting sqref="E12">
    <cfRule type="expression" dxfId="16" priority="14">
      <formula>"VLOOKUP($C14,'Current state'!$C$19:$H$28,MATCH(D$12,'Current state'!$D$18:$H$18,0)+1,0)=""ü""+=VLOOKUP($C14,'Future state'!$E$14:$J$23,MATCH(D$12,'Future state'!$F$13:$J$13,0)+1,0)=""ü"""</formula>
    </cfRule>
  </conditionalFormatting>
  <conditionalFormatting sqref="E12">
    <cfRule type="expression" dxfId="15" priority="13">
      <formula>"VLOOKUP($C14,'Current state'!$C$19:$H$28,MATCH(D$12,'Current state'!$D$18:$H$18,0)+1,0)=""ü""+=VLOOKUP($C14,'Future state'!$E$14:$J$23,MATCH(D$12,'Future state'!$F$13:$J$13,0)+1,0)=""ü"""</formula>
    </cfRule>
  </conditionalFormatting>
  <conditionalFormatting sqref="F12">
    <cfRule type="expression" dxfId="14" priority="12">
      <formula>"VLOOKUP($C14,'Current state'!$C$19:$H$28,MATCH(D$12,'Current state'!$D$18:$H$18,0)+1,0)=""ü""+=VLOOKUP($C14,'Future state'!$E$14:$J$23,MATCH(D$12,'Future state'!$F$13:$J$13,0)+1,0)=""ü"""</formula>
    </cfRule>
  </conditionalFormatting>
  <conditionalFormatting sqref="F12">
    <cfRule type="expression" dxfId="13" priority="11">
      <formula>"VLOOKUP($C14,'Current state'!$C$19:$H$28,MATCH(D$12,'Current state'!$D$18:$H$18,0)+1,0)=""ü""+=VLOOKUP($C14,'Future state'!$E$14:$J$23,MATCH(D$12,'Future state'!$F$13:$J$13,0)+1,0)=""ü"""</formula>
    </cfRule>
  </conditionalFormatting>
  <conditionalFormatting sqref="G12">
    <cfRule type="expression" dxfId="12" priority="10">
      <formula>"VLOOKUP($C14,'Current state'!$C$19:$H$28,MATCH(D$12,'Current state'!$D$18:$H$18,0)+1,0)=""ü""+=VLOOKUP($C14,'Future state'!$E$14:$J$23,MATCH(D$12,'Future state'!$F$13:$J$13,0)+1,0)=""ü"""</formula>
    </cfRule>
  </conditionalFormatting>
  <conditionalFormatting sqref="G12">
    <cfRule type="expression" dxfId="11" priority="9">
      <formula>"VLOOKUP($C14,'Current state'!$C$19:$H$28,MATCH(D$12,'Current state'!$D$18:$H$18,0)+1,0)=""ü""+=VLOOKUP($C14,'Future state'!$E$14:$J$23,MATCH(D$12,'Future state'!$F$13:$J$13,0)+1,0)=""ü"""</formula>
    </cfRule>
  </conditionalFormatting>
  <conditionalFormatting sqref="H12">
    <cfRule type="expression" dxfId="10" priority="8">
      <formula>"VLOOKUP($C14,'Current state'!$C$19:$H$28,MATCH(D$12,'Current state'!$D$18:$H$18,0)+1,0)=""ü""+=VLOOKUP($C14,'Future state'!$E$14:$J$23,MATCH(D$12,'Future state'!$F$13:$J$13,0)+1,0)=""ü"""</formula>
    </cfRule>
  </conditionalFormatting>
  <conditionalFormatting sqref="H12">
    <cfRule type="expression" dxfId="9" priority="7">
      <formula>"VLOOKUP($C14,'Current state'!$C$19:$H$28,MATCH(D$12,'Current state'!$D$18:$H$18,0)+1,0)=""ü""+=VLOOKUP($C14,'Future state'!$E$14:$J$23,MATCH(D$12,'Future state'!$F$13:$J$13,0)+1,0)=""ü"""</formula>
    </cfRule>
  </conditionalFormatting>
  <conditionalFormatting sqref="E12">
    <cfRule type="expression" dxfId="8" priority="4">
      <formula>"VLOOKUP($C14,'Current state'!$C$19:$H$28,MATCH(D$12,'Current state'!$D$18:$H$18,0)+1,0)=""ü""+=VLOOKUP($C14,'Future state'!$E$14:$J$23,MATCH(D$12,'Future state'!$F$13:$J$13,0)+1,0)=""ü"""</formula>
    </cfRule>
  </conditionalFormatting>
  <conditionalFormatting sqref="E12">
    <cfRule type="expression" dxfId="7" priority="3">
      <formula>"VLOOKUP($C14,'Current state'!$C$19:$H$28,MATCH(D$12,'Current state'!$D$18:$H$18,0)+1,0)=""ü""+=VLOOKUP($C14,'Future state'!$E$14:$J$23,MATCH(D$12,'Future state'!$F$13:$J$13,0)+1,0)=""ü"""</formula>
    </cfRule>
  </conditionalFormatting>
  <dataValidations count="1">
    <dataValidation allowBlank="1" showErrorMessage="1" prompt="There is limited or unclear accountability for risk management and key decisions only consider risk and reward on an ad-hoc basis. There is limited definition of the Agency’s desired risk culture and behaviours." sqref="D12:H21 E22:H24 C22:C24" xr:uid="{D82E8CFA-E45C-4446-B4E5-1F98C2580672}"/>
  </dataValidations>
  <hyperlinks>
    <hyperlink ref="A5" location="Index!A1" display="Return to Index" xr:uid="{89B6C23D-BBE2-4698-8A75-DB5A89140CBB}"/>
  </hyperlinks>
  <pageMargins left="0.7" right="0.7" top="0.75" bottom="0.75" header="0.3" footer="0.3"/>
  <pageSetup paperSize="9" scale="68" orientation="landscape" r:id="rId1"/>
  <ignoredErrors>
    <ignoredError sqref="B33" twoDigitTextYear="1"/>
  </ignoredErrors>
  <drawing r:id="rId2"/>
  <extLst>
    <ext xmlns:x14="http://schemas.microsoft.com/office/spreadsheetml/2009/9/main" uri="{78C0D931-6437-407d-A8EE-F0AAD7539E65}">
      <x14:conditionalFormattings>
        <x14:conditionalFormatting xmlns:xm="http://schemas.microsoft.com/office/excel/2006/main">
          <x14:cfRule type="expression" priority="19" id="{076CF323-DB8B-412A-BBF1-924CEB2964C4}">
            <xm:f>VLOOKUP($C12,'ii) Future state'!$D$13:$I$22,MATCH(D$10,'ii) Future state'!$E$12:$I$12,0)+1,0)="ü"</xm:f>
            <x14:dxf>
              <fill>
                <patternFill>
                  <bgColor theme="4"/>
                </patternFill>
              </fill>
            </x14:dxf>
          </x14:cfRule>
          <x14:cfRule type="expression" priority="21" id="{B48F2F33-CDC0-4409-B7CE-B996DAFF7363}">
            <xm:f>VLOOKUP($C12,'i) Current state'!$C$17:$H$26,MATCH(D$10,'i) Current state'!$D$16:$H$16,0)+1,0)="ü"</xm:f>
            <x14:dxf>
              <fill>
                <patternFill>
                  <bgColor rgb="FFFF0000"/>
                </patternFill>
              </fill>
            </x14:dxf>
          </x14:cfRule>
          <xm:sqref>D12:H21</xm:sqref>
        </x14:conditionalFormatting>
        <x14:conditionalFormatting xmlns:xm="http://schemas.microsoft.com/office/excel/2006/main">
          <x14:cfRule type="containsText" priority="2" operator="containsText" id="{80326C45-2B4A-493B-B495-1A1696681E63}">
            <xm:f>NOT(ISERROR(SEARCH($C$29,C12)))</xm:f>
            <xm:f>$C$29</xm:f>
            <x14:dxf>
              <font>
                <color theme="9" tint="0.39994506668294322"/>
              </font>
              <fill>
                <patternFill>
                  <bgColor theme="9" tint="0.39994506668294322"/>
                </patternFill>
              </fill>
            </x14:dxf>
          </x14:cfRule>
          <xm:sqref>D12:H21 E22:H24 C22:C24</xm:sqref>
        </x14:conditionalFormatting>
        <x14:conditionalFormatting xmlns:xm="http://schemas.microsoft.com/office/excel/2006/main">
          <x14:cfRule type="expression" priority="32" id="{076CF323-DB8B-412A-BBF1-924CEB2964C4}">
            <xm:f>VLOOKUP($B22,'ii) Future state'!$D$13:$I$22,MATCH(D$10,'ii) Future state'!$E$12:$I$12,0)+1,0)="ü"</xm:f>
            <x14:dxf>
              <fill>
                <patternFill>
                  <bgColor theme="4"/>
                </patternFill>
              </fill>
            </x14:dxf>
          </x14:cfRule>
          <x14:cfRule type="expression" priority="33" id="{B48F2F33-CDC0-4409-B7CE-B996DAFF7363}">
            <xm:f>VLOOKUP($B22,'i) Current state'!$C$17:$H$26,MATCH(D$10,'i) Current state'!$D$16:$H$16,0)+1,0)="ü"</xm:f>
            <x14:dxf>
              <fill>
                <patternFill>
                  <bgColor rgb="FFFF0000"/>
                </patternFill>
              </fill>
            </x14:dxf>
          </x14:cfRule>
          <xm:sqref>C22:C24</xm:sqref>
        </x14:conditionalFormatting>
        <x14:conditionalFormatting xmlns:xm="http://schemas.microsoft.com/office/excel/2006/main">
          <x14:cfRule type="expression" priority="34" id="{076CF323-DB8B-412A-BBF1-924CEB2964C4}">
            <xm:f>VLOOKUP($B22,'ii) Future state'!$D$13:$I$22,MATCH(E$10,'ii) Future state'!$E$12:$I$12,0)+1,0)="ü"</xm:f>
            <x14:dxf>
              <fill>
                <patternFill>
                  <bgColor theme="4"/>
                </patternFill>
              </fill>
            </x14:dxf>
          </x14:cfRule>
          <x14:cfRule type="expression" priority="35" id="{B48F2F33-CDC0-4409-B7CE-B996DAFF7363}">
            <xm:f>VLOOKUP($B22,'i) Current state'!$C$17:$H$26,MATCH(E$10,'i) Current state'!$D$16:$H$16,0)+1,0)="ü"</xm:f>
            <x14:dxf>
              <fill>
                <patternFill>
                  <bgColor rgb="FFFF0000"/>
                </patternFill>
              </fill>
            </x14:dxf>
          </x14:cfRule>
          <xm:sqref>E22:H24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08267-96DC-42BF-BA97-9F65C7790CB4}">
  <sheetPr>
    <tabColor theme="1"/>
  </sheetPr>
  <dimension ref="A1"/>
  <sheetViews>
    <sheetView topLeftCell="A1048576" workbookViewId="0">
      <selection sqref="A1:XFD1048576"/>
    </sheetView>
  </sheetViews>
  <sheetFormatPr defaultRowHeight="15" customHeight="1" zeroHeight="1" x14ac:dyDescent="0.3"/>
  <sheetData>
    <row r="1" ht="14.4" hidden="1" x14ac:dyDescent="0.3"/>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526E-82A3-4D40-9FA1-34C6F255C4C7}">
  <sheetPr>
    <tabColor theme="8" tint="-0.249977111117893"/>
    <pageSetUpPr fitToPage="1"/>
  </sheetPr>
  <dimension ref="A7:L33"/>
  <sheetViews>
    <sheetView zoomScale="80" zoomScaleNormal="80" workbookViewId="0">
      <selection activeCell="A15" sqref="A15"/>
    </sheetView>
  </sheetViews>
  <sheetFormatPr defaultColWidth="9.109375" defaultRowHeight="14.4" x14ac:dyDescent="0.3"/>
  <cols>
    <col min="1" max="1" width="18.33203125" style="1" customWidth="1"/>
    <col min="2" max="2" width="17.6640625" style="1" customWidth="1"/>
    <col min="3" max="3" width="13.88671875" style="1" customWidth="1"/>
    <col min="4" max="4" width="9.109375" style="1"/>
    <col min="5" max="5" width="17.6640625" style="1" customWidth="1"/>
    <col min="6" max="6" width="13.88671875" style="1" customWidth="1"/>
    <col min="7" max="7" width="9.109375" style="1"/>
    <col min="8" max="8" width="17.6640625" style="1" customWidth="1"/>
    <col min="9" max="9" width="13.88671875" style="1" customWidth="1"/>
    <col min="10" max="10" width="9.109375" style="1"/>
    <col min="11" max="11" width="17.6640625" style="1" customWidth="1"/>
    <col min="12" max="12" width="13.88671875" style="1" customWidth="1"/>
    <col min="13" max="16384" width="9.109375" style="1"/>
  </cols>
  <sheetData>
    <row r="7" spans="1:12" x14ac:dyDescent="0.3">
      <c r="A7" s="51" t="s">
        <v>103</v>
      </c>
    </row>
    <row r="8" spans="1:12" ht="18" x14ac:dyDescent="0.35">
      <c r="B8" s="117" t="s">
        <v>94</v>
      </c>
      <c r="C8" s="117"/>
      <c r="D8" s="117"/>
      <c r="E8" s="117"/>
    </row>
    <row r="9" spans="1:12" ht="4.95" customHeight="1" x14ac:dyDescent="0.3">
      <c r="B9" s="5"/>
      <c r="C9" s="5"/>
      <c r="D9" s="5"/>
      <c r="E9" s="5"/>
      <c r="F9" s="5"/>
      <c r="G9" s="5"/>
      <c r="H9" s="5"/>
      <c r="I9" s="5"/>
      <c r="J9" s="5"/>
    </row>
    <row r="10" spans="1:12" ht="14.4" customHeight="1" x14ac:dyDescent="0.3">
      <c r="B10" s="118" t="s">
        <v>144</v>
      </c>
      <c r="C10" s="119"/>
      <c r="D10" s="119"/>
      <c r="E10" s="119"/>
      <c r="F10" s="119"/>
      <c r="G10" s="119"/>
      <c r="H10" s="119"/>
      <c r="I10" s="119"/>
      <c r="J10" s="119"/>
      <c r="K10" s="119"/>
      <c r="L10" s="120"/>
    </row>
    <row r="11" spans="1:12" x14ac:dyDescent="0.3">
      <c r="B11" s="121"/>
      <c r="C11" s="122"/>
      <c r="D11" s="122"/>
      <c r="E11" s="122"/>
      <c r="F11" s="122"/>
      <c r="G11" s="122"/>
      <c r="H11" s="122"/>
      <c r="I11" s="122"/>
      <c r="J11" s="122"/>
      <c r="K11" s="122"/>
      <c r="L11" s="123"/>
    </row>
    <row r="12" spans="1:12" ht="14.4" customHeight="1" x14ac:dyDescent="0.3">
      <c r="B12" s="124" t="s">
        <v>175</v>
      </c>
      <c r="C12" s="125"/>
      <c r="D12" s="125"/>
      <c r="E12" s="125"/>
      <c r="F12" s="125"/>
      <c r="G12" s="125"/>
      <c r="H12" s="125"/>
      <c r="I12" s="125"/>
      <c r="J12" s="125"/>
      <c r="K12" s="125"/>
      <c r="L12" s="126"/>
    </row>
    <row r="13" spans="1:12" ht="28.2" customHeight="1" x14ac:dyDescent="0.3">
      <c r="B13" s="124"/>
      <c r="C13" s="125"/>
      <c r="D13" s="125"/>
      <c r="E13" s="125"/>
      <c r="F13" s="125"/>
      <c r="G13" s="125"/>
      <c r="H13" s="125"/>
      <c r="I13" s="125"/>
      <c r="J13" s="125"/>
      <c r="K13" s="125"/>
      <c r="L13" s="126"/>
    </row>
    <row r="14" spans="1:12" x14ac:dyDescent="0.3">
      <c r="B14" s="154" t="s">
        <v>198</v>
      </c>
      <c r="C14" s="155"/>
      <c r="D14" s="155"/>
      <c r="E14" s="155"/>
      <c r="F14" s="155"/>
      <c r="G14" s="155"/>
      <c r="H14" s="155"/>
      <c r="I14" s="155"/>
      <c r="J14" s="155"/>
      <c r="K14" s="155"/>
      <c r="L14" s="156"/>
    </row>
    <row r="15" spans="1:12" x14ac:dyDescent="0.3">
      <c r="B15" s="87"/>
      <c r="C15" s="81"/>
      <c r="D15" s="81"/>
      <c r="E15" s="81"/>
      <c r="F15" s="81"/>
      <c r="G15" s="81"/>
      <c r="H15" s="81"/>
      <c r="I15" s="81"/>
      <c r="J15" s="81"/>
      <c r="K15" s="81"/>
      <c r="L15" s="86"/>
    </row>
    <row r="16" spans="1:12" x14ac:dyDescent="0.3">
      <c r="B16" s="121" t="s">
        <v>169</v>
      </c>
      <c r="C16" s="122"/>
      <c r="D16" s="122"/>
      <c r="E16" s="122"/>
      <c r="F16" s="122"/>
      <c r="G16" s="122"/>
      <c r="H16" s="122"/>
      <c r="I16" s="122"/>
      <c r="J16" s="122"/>
      <c r="K16" s="122"/>
      <c r="L16" s="123"/>
    </row>
    <row r="17" spans="1:12" x14ac:dyDescent="0.3">
      <c r="B17" s="121"/>
      <c r="C17" s="122"/>
      <c r="D17" s="122"/>
      <c r="E17" s="122"/>
      <c r="F17" s="122"/>
      <c r="G17" s="122"/>
      <c r="H17" s="122"/>
      <c r="I17" s="122"/>
      <c r="J17" s="122"/>
      <c r="K17" s="122"/>
      <c r="L17" s="123"/>
    </row>
    <row r="18" spans="1:12" x14ac:dyDescent="0.3">
      <c r="B18" s="151"/>
      <c r="C18" s="152"/>
      <c r="D18" s="152"/>
      <c r="E18" s="152"/>
      <c r="F18" s="152"/>
      <c r="G18" s="152"/>
      <c r="H18" s="152"/>
      <c r="I18" s="152"/>
      <c r="J18" s="152"/>
      <c r="K18" s="152"/>
      <c r="L18" s="153"/>
    </row>
    <row r="19" spans="1:12" ht="4.95" customHeight="1" x14ac:dyDescent="0.3">
      <c r="B19" s="22"/>
      <c r="C19" s="22"/>
      <c r="D19" s="22"/>
      <c r="E19" s="22"/>
      <c r="F19" s="22"/>
      <c r="G19" s="22"/>
      <c r="H19" s="22"/>
      <c r="I19" s="22"/>
      <c r="J19" s="22"/>
      <c r="K19" s="22"/>
      <c r="L19" s="22"/>
    </row>
    <row r="20" spans="1:12" x14ac:dyDescent="0.3">
      <c r="B20" s="110" t="s">
        <v>49</v>
      </c>
      <c r="C20" s="110"/>
      <c r="D20" s="110"/>
      <c r="E20" s="110"/>
    </row>
    <row r="21" spans="1:12" ht="4.95" customHeight="1" x14ac:dyDescent="0.3"/>
    <row r="24" spans="1:12" ht="15" thickBot="1" x14ac:dyDescent="0.35">
      <c r="B24" s="23"/>
      <c r="C24" s="23"/>
      <c r="H24" s="25"/>
      <c r="I24" s="25"/>
    </row>
    <row r="25" spans="1:12" ht="45.75" customHeight="1" thickBot="1" x14ac:dyDescent="0.35">
      <c r="A25" s="24"/>
      <c r="B25" s="111" t="s">
        <v>50</v>
      </c>
      <c r="C25" s="112"/>
      <c r="E25" s="113" t="s">
        <v>51</v>
      </c>
      <c r="F25" s="114"/>
      <c r="G25" s="26"/>
      <c r="H25" s="115" t="s">
        <v>52</v>
      </c>
      <c r="I25" s="116"/>
      <c r="K25" s="108" t="s">
        <v>53</v>
      </c>
      <c r="L25" s="109"/>
    </row>
    <row r="26" spans="1:12" ht="15" thickBot="1" x14ac:dyDescent="0.35">
      <c r="B26" s="4"/>
      <c r="H26" s="4"/>
    </row>
    <row r="27" spans="1:12" ht="126.75" customHeight="1" x14ac:dyDescent="0.3">
      <c r="B27" s="127" t="s">
        <v>170</v>
      </c>
      <c r="C27" s="128"/>
      <c r="D27" s="4"/>
      <c r="E27" s="133" t="s">
        <v>141</v>
      </c>
      <c r="F27" s="134"/>
      <c r="H27" s="139" t="s">
        <v>142</v>
      </c>
      <c r="I27" s="140"/>
      <c r="K27" s="145" t="s">
        <v>143</v>
      </c>
      <c r="L27" s="146"/>
    </row>
    <row r="28" spans="1:12" x14ac:dyDescent="0.3">
      <c r="B28" s="129"/>
      <c r="C28" s="130"/>
      <c r="D28" s="4"/>
      <c r="E28" s="135"/>
      <c r="F28" s="136"/>
      <c r="H28" s="141"/>
      <c r="I28" s="142"/>
      <c r="K28" s="147"/>
      <c r="L28" s="148"/>
    </row>
    <row r="29" spans="1:12" ht="15" thickBot="1" x14ac:dyDescent="0.35">
      <c r="B29" s="131"/>
      <c r="C29" s="132"/>
      <c r="E29" s="137"/>
      <c r="F29" s="138"/>
      <c r="H29" s="143"/>
      <c r="I29" s="144"/>
      <c r="K29" s="149"/>
      <c r="L29" s="150"/>
    </row>
    <row r="30" spans="1:12" x14ac:dyDescent="0.3">
      <c r="K30" s="4"/>
      <c r="L30" s="4"/>
    </row>
    <row r="31" spans="1:12" ht="15" customHeight="1" x14ac:dyDescent="0.3">
      <c r="B31" s="107"/>
      <c r="C31" s="107"/>
      <c r="D31" s="107"/>
      <c r="E31" s="107"/>
      <c r="F31" s="107"/>
      <c r="G31" s="107"/>
      <c r="H31" s="107"/>
      <c r="I31" s="107"/>
      <c r="J31" s="107"/>
      <c r="K31" s="107"/>
      <c r="L31" s="107"/>
    </row>
    <row r="32" spans="1:12" x14ac:dyDescent="0.3">
      <c r="B32" s="107"/>
      <c r="C32" s="107"/>
      <c r="D32" s="107"/>
      <c r="E32" s="107"/>
      <c r="F32" s="107"/>
      <c r="G32" s="107"/>
      <c r="H32" s="107"/>
      <c r="I32" s="107"/>
      <c r="J32" s="107"/>
      <c r="K32" s="107"/>
      <c r="L32" s="107"/>
    </row>
    <row r="33" spans="2:12" x14ac:dyDescent="0.3">
      <c r="B33" s="107"/>
      <c r="C33" s="107"/>
      <c r="D33" s="107"/>
      <c r="E33" s="107"/>
      <c r="F33" s="107"/>
      <c r="G33" s="107"/>
      <c r="H33" s="107"/>
      <c r="I33" s="107"/>
      <c r="J33" s="107"/>
      <c r="K33" s="107"/>
      <c r="L33" s="107"/>
    </row>
  </sheetData>
  <mergeCells count="15">
    <mergeCell ref="B8:E8"/>
    <mergeCell ref="B10:L11"/>
    <mergeCell ref="B12:L13"/>
    <mergeCell ref="B27:C29"/>
    <mergeCell ref="E27:F29"/>
    <mergeCell ref="H27:I29"/>
    <mergeCell ref="K27:L29"/>
    <mergeCell ref="B16:L18"/>
    <mergeCell ref="B14:L14"/>
    <mergeCell ref="B31:L33"/>
    <mergeCell ref="K25:L25"/>
    <mergeCell ref="B20:E20"/>
    <mergeCell ref="B25:C25"/>
    <mergeCell ref="E25:F25"/>
    <mergeCell ref="H25:I25"/>
  </mergeCells>
  <hyperlinks>
    <hyperlink ref="A7" location="Index!A1" display="Return to Index" xr:uid="{52FA57D3-1C94-492B-88D9-EB048F67076E}"/>
    <hyperlink ref="B14:L14" r:id="rId1" display="Link: https://www.treasury.nsw.gov.au/information-public-entities/governance-risk-and-assurance/treasury-risk-maturity-assessment-tool" xr:uid="{1D5F2945-2697-49FE-8E3F-2298B87513CA}"/>
  </hyperlinks>
  <pageMargins left="0.7" right="0.7" top="0.75" bottom="0.75" header="0.3" footer="0.3"/>
  <pageSetup scale="71"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2442-C36A-4CAD-93AC-2FE7F35C67AD}">
  <sheetPr>
    <tabColor theme="8" tint="-0.249977111117893"/>
    <pageSetUpPr fitToPage="1"/>
  </sheetPr>
  <dimension ref="A7:T43"/>
  <sheetViews>
    <sheetView zoomScale="80" zoomScaleNormal="80" workbookViewId="0">
      <selection activeCell="A11" sqref="A11"/>
    </sheetView>
  </sheetViews>
  <sheetFormatPr defaultColWidth="9.109375" defaultRowHeight="14.4" x14ac:dyDescent="0.3"/>
  <cols>
    <col min="1" max="1" width="17" style="1" customWidth="1"/>
    <col min="2" max="2" width="9.109375" style="1" customWidth="1"/>
    <col min="3" max="16384" width="9.109375" style="1"/>
  </cols>
  <sheetData>
    <row r="7" spans="1:20" x14ac:dyDescent="0.3">
      <c r="A7" s="51" t="s">
        <v>103</v>
      </c>
    </row>
    <row r="8" spans="1:20" x14ac:dyDescent="0.3">
      <c r="A8" s="52"/>
      <c r="B8" s="73" t="s">
        <v>70</v>
      </c>
      <c r="C8" s="74"/>
      <c r="D8" s="74"/>
      <c r="E8" s="74"/>
      <c r="F8" s="52"/>
      <c r="G8" s="52"/>
      <c r="H8" s="52"/>
      <c r="I8" s="52"/>
      <c r="J8" s="52"/>
      <c r="K8" s="52"/>
      <c r="L8" s="52"/>
      <c r="M8" s="52"/>
      <c r="N8" s="52"/>
      <c r="O8" s="52"/>
      <c r="P8" s="52"/>
      <c r="Q8" s="52"/>
      <c r="R8" s="52"/>
      <c r="S8" s="52"/>
      <c r="T8" s="52"/>
    </row>
    <row r="9" spans="1:20" x14ac:dyDescent="0.3">
      <c r="A9" s="52"/>
      <c r="B9" s="75" t="s">
        <v>102</v>
      </c>
      <c r="C9" s="52"/>
      <c r="D9" s="52"/>
      <c r="E9" s="52"/>
      <c r="F9" s="52"/>
      <c r="G9" s="52"/>
      <c r="H9" s="52"/>
      <c r="I9" s="52"/>
      <c r="J9" s="52"/>
      <c r="K9" s="52"/>
      <c r="L9" s="52"/>
      <c r="M9" s="52"/>
      <c r="N9" s="52"/>
      <c r="O9" s="52"/>
      <c r="P9" s="52"/>
      <c r="Q9" s="52"/>
      <c r="R9" s="52"/>
      <c r="S9" s="52"/>
      <c r="T9" s="52"/>
    </row>
    <row r="10" spans="1:20" x14ac:dyDescent="0.3">
      <c r="A10" s="52"/>
      <c r="B10" s="53" t="s">
        <v>110</v>
      </c>
      <c r="C10" s="52"/>
      <c r="D10" s="52"/>
      <c r="E10" s="52"/>
      <c r="F10" s="52"/>
      <c r="G10" s="52"/>
      <c r="H10" s="52"/>
      <c r="I10" s="52"/>
      <c r="J10" s="52"/>
      <c r="K10" s="52"/>
      <c r="L10" s="52"/>
      <c r="M10" s="52"/>
      <c r="N10" s="52"/>
      <c r="O10" s="52"/>
      <c r="P10" s="52"/>
      <c r="Q10" s="52"/>
      <c r="R10" s="52"/>
      <c r="S10" s="52"/>
      <c r="T10" s="52"/>
    </row>
    <row r="11" spans="1:20" x14ac:dyDescent="0.3">
      <c r="A11" s="52"/>
      <c r="B11" s="52" t="s">
        <v>111</v>
      </c>
      <c r="C11" s="52"/>
      <c r="D11" s="52"/>
      <c r="E11" s="52"/>
      <c r="F11" s="52"/>
      <c r="G11" s="52"/>
      <c r="H11" s="52"/>
      <c r="I11" s="52"/>
      <c r="J11" s="52"/>
      <c r="K11" s="52"/>
      <c r="L11" s="52"/>
      <c r="M11" s="52"/>
      <c r="N11" s="52"/>
      <c r="O11" s="52"/>
      <c r="P11" s="52"/>
      <c r="Q11" s="52"/>
      <c r="R11" s="52"/>
      <c r="S11" s="52"/>
      <c r="T11" s="52"/>
    </row>
    <row r="12" spans="1:20" x14ac:dyDescent="0.3">
      <c r="A12" s="76" t="s">
        <v>66</v>
      </c>
      <c r="B12" s="53" t="s">
        <v>115</v>
      </c>
      <c r="C12" s="52"/>
      <c r="D12" s="52"/>
      <c r="E12" s="52"/>
      <c r="F12" s="52"/>
      <c r="G12" s="52"/>
      <c r="H12" s="52"/>
      <c r="I12" s="52"/>
      <c r="J12" s="52"/>
      <c r="K12" s="52"/>
      <c r="L12" s="52"/>
      <c r="M12" s="52"/>
      <c r="N12" s="52"/>
      <c r="O12" s="52"/>
      <c r="P12" s="52"/>
      <c r="Q12" s="52"/>
      <c r="R12" s="52"/>
      <c r="S12" s="52"/>
      <c r="T12" s="52"/>
    </row>
    <row r="13" spans="1:20" x14ac:dyDescent="0.3">
      <c r="A13" s="76" t="s">
        <v>67</v>
      </c>
      <c r="B13" s="53" t="s">
        <v>116</v>
      </c>
      <c r="C13" s="52"/>
      <c r="D13" s="52"/>
      <c r="E13" s="52"/>
      <c r="F13" s="52"/>
      <c r="G13" s="52"/>
      <c r="H13" s="52"/>
      <c r="I13" s="52"/>
      <c r="J13" s="52"/>
      <c r="K13" s="52"/>
      <c r="L13" s="52"/>
      <c r="M13" s="52"/>
      <c r="N13" s="52"/>
      <c r="O13" s="52"/>
      <c r="P13" s="52"/>
      <c r="Q13" s="52"/>
      <c r="R13" s="52"/>
      <c r="S13" s="52"/>
      <c r="T13" s="52"/>
    </row>
    <row r="14" spans="1:20" x14ac:dyDescent="0.3">
      <c r="A14" s="52"/>
      <c r="B14" s="75"/>
      <c r="C14" s="52"/>
      <c r="D14" s="52"/>
      <c r="E14" s="52"/>
      <c r="F14" s="52"/>
      <c r="G14" s="52"/>
      <c r="H14" s="52"/>
      <c r="I14" s="52"/>
      <c r="J14" s="52"/>
      <c r="K14" s="52"/>
      <c r="L14" s="52"/>
      <c r="M14" s="52"/>
      <c r="N14" s="52"/>
      <c r="O14" s="52"/>
      <c r="P14" s="52"/>
      <c r="Q14" s="52"/>
      <c r="R14" s="52"/>
      <c r="S14" s="52"/>
      <c r="T14" s="52"/>
    </row>
    <row r="15" spans="1:20" x14ac:dyDescent="0.3">
      <c r="A15" s="52"/>
      <c r="B15" s="53" t="s">
        <v>108</v>
      </c>
      <c r="C15" s="52"/>
      <c r="D15" s="52"/>
      <c r="E15" s="52"/>
      <c r="F15" s="52"/>
      <c r="G15" s="52"/>
      <c r="H15" s="52"/>
      <c r="I15" s="52"/>
      <c r="J15" s="52"/>
      <c r="K15" s="52"/>
      <c r="L15" s="52"/>
      <c r="M15" s="52"/>
      <c r="N15" s="52"/>
      <c r="O15" s="52"/>
      <c r="P15" s="52"/>
      <c r="Q15" s="52"/>
      <c r="R15" s="52"/>
      <c r="S15" s="52"/>
      <c r="T15" s="52"/>
    </row>
    <row r="16" spans="1:20" x14ac:dyDescent="0.3">
      <c r="A16" s="52"/>
      <c r="B16" s="52" t="s">
        <v>101</v>
      </c>
      <c r="C16" s="52"/>
      <c r="D16" s="52"/>
      <c r="E16" s="52"/>
      <c r="F16" s="52"/>
      <c r="G16" s="52"/>
      <c r="H16" s="52"/>
      <c r="I16" s="52"/>
      <c r="J16" s="52"/>
      <c r="K16" s="52"/>
      <c r="L16" s="52"/>
      <c r="M16" s="52"/>
      <c r="N16" s="52"/>
      <c r="O16" s="52"/>
      <c r="P16" s="52"/>
      <c r="Q16" s="52"/>
      <c r="R16" s="52"/>
      <c r="S16" s="52"/>
      <c r="T16" s="52"/>
    </row>
    <row r="17" spans="1:20" x14ac:dyDescent="0.3">
      <c r="A17" s="52"/>
      <c r="B17" s="76" t="s">
        <v>112</v>
      </c>
      <c r="C17" s="52" t="s">
        <v>118</v>
      </c>
      <c r="D17" s="52"/>
      <c r="E17" s="52"/>
      <c r="F17" s="52"/>
      <c r="G17" s="52"/>
      <c r="H17" s="52"/>
      <c r="I17" s="52"/>
      <c r="J17" s="52"/>
      <c r="K17" s="52"/>
      <c r="L17" s="52"/>
      <c r="M17" s="52"/>
      <c r="N17" s="52"/>
      <c r="O17" s="52"/>
      <c r="P17" s="52"/>
      <c r="Q17" s="52"/>
      <c r="R17" s="52"/>
      <c r="S17" s="52"/>
      <c r="T17" s="52"/>
    </row>
    <row r="18" spans="1:20" x14ac:dyDescent="0.3">
      <c r="A18" s="52"/>
      <c r="B18" s="76" t="s">
        <v>113</v>
      </c>
      <c r="C18" s="52" t="s">
        <v>117</v>
      </c>
      <c r="D18" s="52"/>
      <c r="E18" s="52"/>
      <c r="F18" s="52"/>
      <c r="G18" s="52"/>
      <c r="H18" s="52"/>
      <c r="I18" s="52"/>
      <c r="J18" s="52"/>
      <c r="K18" s="52"/>
      <c r="L18" s="52"/>
      <c r="M18" s="52"/>
      <c r="N18" s="52"/>
      <c r="O18" s="52"/>
      <c r="P18" s="52"/>
      <c r="Q18" s="52"/>
      <c r="R18" s="52"/>
      <c r="S18" s="52"/>
      <c r="T18" s="52"/>
    </row>
    <row r="19" spans="1:20" x14ac:dyDescent="0.3">
      <c r="A19" s="52"/>
      <c r="B19" s="76"/>
      <c r="C19" s="52"/>
      <c r="D19" s="52"/>
      <c r="E19" s="52"/>
      <c r="F19" s="52"/>
      <c r="G19" s="52"/>
      <c r="H19" s="52"/>
      <c r="I19" s="52"/>
      <c r="J19" s="52"/>
      <c r="K19" s="52"/>
      <c r="L19" s="52"/>
      <c r="M19" s="52"/>
      <c r="N19" s="52"/>
      <c r="O19" s="52"/>
      <c r="P19" s="52"/>
      <c r="Q19" s="52"/>
      <c r="R19" s="52"/>
      <c r="S19" s="52"/>
      <c r="T19" s="52"/>
    </row>
    <row r="20" spans="1:20" x14ac:dyDescent="0.3">
      <c r="A20" s="52"/>
      <c r="B20" s="77" t="s">
        <v>109</v>
      </c>
      <c r="C20" s="52"/>
      <c r="D20" s="52"/>
      <c r="E20" s="52"/>
      <c r="F20" s="52"/>
      <c r="G20" s="52"/>
      <c r="H20" s="52"/>
      <c r="I20" s="52"/>
      <c r="J20" s="52"/>
      <c r="K20" s="52"/>
      <c r="L20" s="52"/>
      <c r="M20" s="52"/>
      <c r="N20" s="52"/>
      <c r="O20" s="52"/>
      <c r="P20" s="52"/>
      <c r="Q20" s="52"/>
      <c r="R20" s="52"/>
      <c r="S20" s="52"/>
      <c r="T20" s="52"/>
    </row>
    <row r="21" spans="1:20" x14ac:dyDescent="0.3">
      <c r="A21" s="76" t="s">
        <v>112</v>
      </c>
      <c r="B21" s="52" t="s">
        <v>73</v>
      </c>
      <c r="C21" s="52"/>
      <c r="D21" s="52"/>
      <c r="E21" s="52"/>
      <c r="F21" s="52"/>
      <c r="G21" s="52"/>
      <c r="H21" s="52"/>
      <c r="I21" s="52"/>
      <c r="J21" s="52"/>
      <c r="K21" s="52"/>
      <c r="L21" s="52"/>
      <c r="M21" s="52"/>
      <c r="N21" s="52"/>
      <c r="O21" s="52"/>
      <c r="P21" s="52"/>
      <c r="Q21" s="52"/>
      <c r="R21" s="52"/>
      <c r="S21" s="52"/>
      <c r="T21" s="52"/>
    </row>
    <row r="22" spans="1:20" x14ac:dyDescent="0.3">
      <c r="A22" s="76" t="s">
        <v>113</v>
      </c>
      <c r="B22" s="52" t="s">
        <v>74</v>
      </c>
      <c r="C22" s="52"/>
      <c r="D22" s="52"/>
      <c r="E22" s="52"/>
      <c r="F22" s="52"/>
      <c r="G22" s="52"/>
      <c r="H22" s="52"/>
      <c r="I22" s="52"/>
      <c r="J22" s="52"/>
      <c r="K22" s="52"/>
      <c r="L22" s="52"/>
      <c r="M22" s="52"/>
      <c r="N22" s="52"/>
      <c r="O22" s="52"/>
      <c r="P22" s="52"/>
      <c r="Q22" s="52"/>
      <c r="R22" s="52"/>
      <c r="S22" s="52"/>
      <c r="T22" s="52"/>
    </row>
    <row r="23" spans="1:20" x14ac:dyDescent="0.3">
      <c r="A23" s="76" t="s">
        <v>114</v>
      </c>
      <c r="B23" s="52" t="s">
        <v>99</v>
      </c>
      <c r="C23" s="52"/>
      <c r="D23" s="52"/>
      <c r="E23" s="52"/>
      <c r="F23" s="52"/>
      <c r="G23" s="52"/>
      <c r="H23" s="52"/>
      <c r="I23" s="52"/>
      <c r="J23" s="52"/>
      <c r="K23" s="52"/>
      <c r="L23" s="52"/>
      <c r="M23" s="52"/>
      <c r="N23" s="52"/>
      <c r="O23" s="52"/>
      <c r="P23" s="52"/>
      <c r="Q23" s="52"/>
      <c r="R23" s="52"/>
      <c r="S23" s="52"/>
      <c r="T23" s="52"/>
    </row>
    <row r="24" spans="1:20" x14ac:dyDescent="0.3">
      <c r="A24" s="76"/>
      <c r="B24" s="76" t="s">
        <v>71</v>
      </c>
      <c r="C24" s="52" t="s">
        <v>187</v>
      </c>
      <c r="D24" s="52"/>
      <c r="E24" s="52"/>
      <c r="F24" s="52"/>
      <c r="G24" s="52"/>
      <c r="H24" s="52"/>
      <c r="I24" s="52"/>
      <c r="J24" s="52"/>
      <c r="K24" s="52"/>
      <c r="L24" s="52"/>
      <c r="M24" s="52"/>
      <c r="N24" s="52"/>
      <c r="O24" s="52"/>
      <c r="P24" s="52"/>
      <c r="Q24" s="52"/>
      <c r="R24" s="52"/>
      <c r="S24" s="52"/>
      <c r="T24" s="52"/>
    </row>
    <row r="25" spans="1:20" x14ac:dyDescent="0.3">
      <c r="A25" s="76"/>
      <c r="B25" s="76" t="s">
        <v>72</v>
      </c>
      <c r="C25" s="52" t="s">
        <v>145</v>
      </c>
      <c r="D25" s="52"/>
      <c r="E25" s="52"/>
      <c r="F25" s="52"/>
      <c r="G25" s="52"/>
      <c r="H25" s="52"/>
      <c r="I25" s="52"/>
      <c r="J25" s="52"/>
      <c r="K25" s="52"/>
      <c r="L25" s="52"/>
      <c r="M25" s="52"/>
      <c r="N25" s="52"/>
      <c r="O25" s="52"/>
      <c r="P25" s="52"/>
      <c r="Q25" s="52"/>
      <c r="R25" s="52"/>
      <c r="S25" s="52"/>
      <c r="T25" s="52"/>
    </row>
    <row r="26" spans="1:20" x14ac:dyDescent="0.3">
      <c r="A26" s="76"/>
      <c r="B26" s="76" t="s">
        <v>188</v>
      </c>
      <c r="C26" s="52" t="s">
        <v>192</v>
      </c>
      <c r="D26" s="52"/>
      <c r="E26" s="52"/>
      <c r="F26" s="52"/>
      <c r="G26" s="52"/>
      <c r="H26" s="52"/>
      <c r="I26" s="52"/>
      <c r="J26" s="52"/>
      <c r="K26" s="52"/>
      <c r="L26" s="52"/>
      <c r="M26" s="52"/>
      <c r="N26" s="52"/>
      <c r="O26" s="52"/>
      <c r="P26" s="52"/>
      <c r="Q26" s="52"/>
      <c r="R26" s="52"/>
      <c r="S26" s="52"/>
      <c r="T26" s="52"/>
    </row>
    <row r="27" spans="1:20" x14ac:dyDescent="0.3">
      <c r="A27" s="76"/>
      <c r="B27" s="76"/>
      <c r="C27" s="52"/>
      <c r="D27" s="52"/>
      <c r="E27" s="52"/>
      <c r="F27" s="52"/>
      <c r="G27" s="52"/>
      <c r="H27" s="52"/>
      <c r="I27" s="52"/>
      <c r="J27" s="52"/>
      <c r="K27" s="52"/>
      <c r="L27" s="52"/>
      <c r="M27" s="52"/>
      <c r="N27" s="52"/>
      <c r="O27" s="52"/>
      <c r="P27" s="52"/>
      <c r="Q27" s="52"/>
      <c r="R27" s="52"/>
      <c r="S27" s="52"/>
      <c r="T27" s="52"/>
    </row>
    <row r="28" spans="1:20" x14ac:dyDescent="0.3">
      <c r="A28" s="76"/>
      <c r="B28" s="75" t="s">
        <v>90</v>
      </c>
      <c r="C28" s="52"/>
      <c r="D28" s="52"/>
      <c r="E28" s="52"/>
      <c r="F28" s="52"/>
      <c r="G28" s="52"/>
      <c r="H28" s="52"/>
      <c r="I28" s="52"/>
      <c r="J28" s="52"/>
      <c r="K28" s="52"/>
      <c r="L28" s="52"/>
      <c r="M28" s="52"/>
      <c r="N28" s="52"/>
      <c r="O28" s="52"/>
      <c r="P28" s="52"/>
      <c r="Q28" s="52"/>
      <c r="R28" s="52"/>
      <c r="S28" s="52"/>
      <c r="T28" s="52"/>
    </row>
    <row r="29" spans="1:20" x14ac:dyDescent="0.3">
      <c r="A29" s="76"/>
      <c r="B29" s="53" t="s">
        <v>96</v>
      </c>
      <c r="C29" s="52"/>
      <c r="D29" s="52"/>
      <c r="E29" s="52"/>
      <c r="F29" s="52"/>
      <c r="G29" s="52"/>
      <c r="H29" s="52"/>
      <c r="I29" s="52"/>
      <c r="J29" s="52"/>
      <c r="K29" s="52"/>
      <c r="L29" s="52"/>
      <c r="M29" s="52"/>
      <c r="N29" s="52"/>
      <c r="O29" s="52"/>
      <c r="P29" s="52"/>
      <c r="Q29" s="52"/>
      <c r="R29" s="52"/>
      <c r="S29" s="52"/>
      <c r="T29" s="52"/>
    </row>
    <row r="30" spans="1:20" x14ac:dyDescent="0.3">
      <c r="A30" s="76"/>
      <c r="B30" s="53" t="s">
        <v>194</v>
      </c>
      <c r="C30" s="52"/>
      <c r="D30" s="52"/>
      <c r="E30" s="52"/>
      <c r="F30" s="52"/>
      <c r="G30" s="52"/>
      <c r="H30" s="52"/>
      <c r="I30" s="52"/>
      <c r="J30" s="52"/>
      <c r="K30" s="52"/>
      <c r="L30" s="52"/>
      <c r="M30" s="52"/>
      <c r="N30" s="52"/>
      <c r="O30" s="52"/>
      <c r="P30" s="52"/>
      <c r="Q30" s="52"/>
      <c r="R30" s="52"/>
      <c r="S30" s="52"/>
      <c r="T30" s="52"/>
    </row>
    <row r="31" spans="1:20" x14ac:dyDescent="0.3">
      <c r="A31" s="76" t="s">
        <v>66</v>
      </c>
      <c r="B31" s="52" t="s">
        <v>146</v>
      </c>
      <c r="C31" s="52"/>
      <c r="D31" s="52"/>
      <c r="E31" s="52"/>
      <c r="F31" s="52"/>
      <c r="G31" s="52"/>
      <c r="H31" s="52"/>
      <c r="I31" s="52"/>
      <c r="J31" s="52"/>
      <c r="K31" s="52"/>
      <c r="L31" s="52"/>
      <c r="M31" s="52"/>
      <c r="N31" s="52"/>
      <c r="O31" s="52"/>
      <c r="P31" s="52"/>
      <c r="Q31" s="52"/>
      <c r="R31" s="52"/>
      <c r="S31" s="52"/>
      <c r="T31" s="52"/>
    </row>
    <row r="32" spans="1:20" x14ac:dyDescent="0.3">
      <c r="A32" s="76" t="s">
        <v>67</v>
      </c>
      <c r="B32" s="52" t="s">
        <v>75</v>
      </c>
      <c r="C32" s="52"/>
      <c r="D32" s="52"/>
      <c r="E32" s="52"/>
      <c r="F32" s="52"/>
      <c r="G32" s="52"/>
      <c r="H32" s="52"/>
      <c r="I32" s="52"/>
      <c r="J32" s="52"/>
      <c r="K32" s="52"/>
      <c r="L32" s="52"/>
      <c r="M32" s="52"/>
      <c r="N32" s="52"/>
      <c r="O32" s="52"/>
      <c r="P32" s="52"/>
      <c r="Q32" s="52"/>
      <c r="R32" s="52"/>
      <c r="S32" s="52"/>
      <c r="T32" s="52"/>
    </row>
    <row r="33" spans="1:20" x14ac:dyDescent="0.3">
      <c r="A33" s="76" t="s">
        <v>68</v>
      </c>
      <c r="B33" s="52" t="s">
        <v>147</v>
      </c>
      <c r="C33" s="52"/>
      <c r="D33" s="52"/>
      <c r="E33" s="52"/>
      <c r="F33" s="52"/>
      <c r="G33" s="52"/>
      <c r="H33" s="52"/>
      <c r="I33" s="52"/>
      <c r="J33" s="52"/>
      <c r="K33" s="52"/>
      <c r="L33" s="52"/>
      <c r="M33" s="52"/>
      <c r="N33" s="52"/>
      <c r="O33" s="52"/>
      <c r="P33" s="52"/>
      <c r="Q33" s="52"/>
      <c r="R33" s="52"/>
      <c r="S33" s="52"/>
      <c r="T33" s="52"/>
    </row>
    <row r="34" spans="1:20" x14ac:dyDescent="0.3">
      <c r="A34" s="76" t="s">
        <v>69</v>
      </c>
      <c r="B34" s="52" t="s">
        <v>100</v>
      </c>
      <c r="C34" s="52"/>
      <c r="D34" s="52"/>
      <c r="E34" s="52"/>
      <c r="F34" s="52"/>
      <c r="G34" s="52"/>
      <c r="H34" s="52"/>
      <c r="I34" s="52"/>
      <c r="J34" s="52"/>
      <c r="K34" s="52"/>
      <c r="L34" s="52"/>
      <c r="M34" s="52"/>
      <c r="N34" s="52"/>
      <c r="O34" s="52"/>
      <c r="P34" s="52"/>
      <c r="Q34" s="52"/>
      <c r="R34" s="52"/>
      <c r="S34" s="52"/>
      <c r="T34" s="52"/>
    </row>
    <row r="35" spans="1:20" x14ac:dyDescent="0.3">
      <c r="A35" s="76"/>
      <c r="B35" s="53" t="s">
        <v>195</v>
      </c>
      <c r="C35" s="52"/>
      <c r="D35" s="52"/>
      <c r="E35" s="52"/>
      <c r="F35" s="52"/>
      <c r="G35" s="52"/>
      <c r="H35" s="52"/>
      <c r="I35" s="52"/>
      <c r="J35" s="52"/>
      <c r="K35" s="52"/>
      <c r="L35" s="52"/>
      <c r="M35" s="52"/>
      <c r="N35" s="52"/>
      <c r="O35" s="52"/>
      <c r="P35" s="52"/>
      <c r="Q35" s="52"/>
      <c r="R35" s="52"/>
      <c r="S35" s="52"/>
      <c r="T35" s="52"/>
    </row>
    <row r="36" spans="1:20" x14ac:dyDescent="0.3">
      <c r="A36" s="76" t="s">
        <v>189</v>
      </c>
      <c r="B36" s="52" t="s">
        <v>190</v>
      </c>
      <c r="C36" s="52"/>
      <c r="D36" s="52"/>
      <c r="E36" s="52"/>
      <c r="F36" s="52"/>
      <c r="G36" s="52"/>
      <c r="H36" s="52"/>
      <c r="I36" s="52"/>
      <c r="J36" s="52"/>
      <c r="K36" s="52"/>
      <c r="L36" s="52"/>
      <c r="M36" s="52"/>
      <c r="N36" s="52"/>
      <c r="O36" s="52"/>
      <c r="P36" s="52"/>
      <c r="Q36" s="52"/>
      <c r="R36" s="52"/>
      <c r="S36" s="52"/>
      <c r="T36" s="52"/>
    </row>
    <row r="37" spans="1:20" x14ac:dyDescent="0.3">
      <c r="A37" s="76"/>
      <c r="B37" s="52"/>
      <c r="C37" s="52"/>
      <c r="D37" s="52"/>
      <c r="E37" s="52"/>
      <c r="F37" s="52"/>
      <c r="G37" s="52"/>
      <c r="H37" s="52"/>
      <c r="I37" s="52"/>
      <c r="J37" s="52"/>
      <c r="K37" s="52"/>
      <c r="L37" s="52"/>
      <c r="M37" s="52"/>
      <c r="N37" s="52"/>
      <c r="O37" s="52"/>
      <c r="P37" s="52"/>
      <c r="Q37" s="52"/>
      <c r="R37" s="52"/>
      <c r="S37" s="52"/>
      <c r="T37" s="52"/>
    </row>
    <row r="38" spans="1:20" x14ac:dyDescent="0.3">
      <c r="A38" s="76"/>
      <c r="B38" s="53" t="s">
        <v>91</v>
      </c>
      <c r="C38" s="52"/>
      <c r="D38" s="52"/>
      <c r="E38" s="52"/>
      <c r="F38" s="52"/>
      <c r="G38" s="52"/>
      <c r="H38" s="52"/>
      <c r="I38" s="52"/>
      <c r="J38" s="52"/>
      <c r="K38" s="52"/>
      <c r="L38" s="52"/>
      <c r="M38" s="52"/>
      <c r="N38" s="52"/>
      <c r="O38" s="52"/>
      <c r="P38" s="52"/>
      <c r="Q38" s="52"/>
      <c r="R38" s="52"/>
      <c r="S38" s="52"/>
      <c r="T38" s="52"/>
    </row>
    <row r="39" spans="1:20" x14ac:dyDescent="0.3">
      <c r="A39" s="76" t="s">
        <v>66</v>
      </c>
      <c r="B39" s="52" t="s">
        <v>119</v>
      </c>
      <c r="C39" s="52"/>
      <c r="D39" s="52"/>
      <c r="E39" s="52"/>
      <c r="F39" s="52"/>
      <c r="G39" s="52"/>
      <c r="H39" s="52"/>
      <c r="I39" s="52"/>
      <c r="J39" s="52"/>
      <c r="K39" s="52"/>
      <c r="L39" s="52"/>
      <c r="M39" s="52"/>
      <c r="N39" s="52"/>
      <c r="O39" s="52"/>
      <c r="P39" s="52"/>
      <c r="Q39" s="52"/>
      <c r="R39" s="52"/>
      <c r="S39" s="52"/>
      <c r="T39" s="52"/>
    </row>
    <row r="40" spans="1:20" x14ac:dyDescent="0.3">
      <c r="A40" s="76"/>
      <c r="B40" s="52"/>
      <c r="C40" s="52"/>
      <c r="D40" s="52"/>
      <c r="E40" s="52"/>
      <c r="F40" s="52"/>
      <c r="G40" s="52"/>
      <c r="H40" s="52"/>
      <c r="I40" s="52"/>
      <c r="J40" s="52"/>
      <c r="K40" s="52"/>
      <c r="L40" s="52"/>
      <c r="M40" s="52"/>
      <c r="N40" s="52"/>
      <c r="O40" s="52"/>
      <c r="P40" s="52"/>
      <c r="Q40" s="52"/>
      <c r="R40" s="52"/>
      <c r="S40" s="52"/>
      <c r="T40" s="52"/>
    </row>
    <row r="41" spans="1:20" x14ac:dyDescent="0.3">
      <c r="A41" s="9"/>
      <c r="B41" s="53" t="s">
        <v>120</v>
      </c>
    </row>
    <row r="42" spans="1:20" x14ac:dyDescent="0.3">
      <c r="A42" s="76" t="s">
        <v>66</v>
      </c>
      <c r="B42" s="52" t="s">
        <v>191</v>
      </c>
      <c r="C42" s="52"/>
      <c r="D42" s="52"/>
      <c r="E42" s="52"/>
      <c r="F42" s="52"/>
      <c r="G42" s="52"/>
      <c r="H42" s="52"/>
      <c r="I42" s="52"/>
      <c r="J42" s="52"/>
      <c r="K42" s="52"/>
      <c r="L42" s="52"/>
      <c r="M42" s="52"/>
      <c r="N42" s="52"/>
      <c r="O42" s="52"/>
      <c r="P42" s="52"/>
      <c r="Q42" s="52"/>
      <c r="R42" s="52"/>
      <c r="S42" s="52"/>
    </row>
    <row r="43" spans="1:20" x14ac:dyDescent="0.3">
      <c r="A43" s="76" t="s">
        <v>67</v>
      </c>
      <c r="B43" s="52" t="s">
        <v>121</v>
      </c>
      <c r="C43" s="52"/>
      <c r="D43" s="52"/>
      <c r="E43" s="52"/>
      <c r="F43" s="52"/>
      <c r="G43" s="52"/>
      <c r="H43" s="52"/>
      <c r="I43" s="52"/>
      <c r="J43" s="52"/>
      <c r="K43" s="52"/>
      <c r="L43" s="52"/>
      <c r="M43" s="52"/>
      <c r="N43" s="52"/>
      <c r="O43" s="52"/>
      <c r="P43" s="52"/>
      <c r="Q43" s="52"/>
      <c r="R43" s="52"/>
      <c r="S43" s="52"/>
    </row>
  </sheetData>
  <hyperlinks>
    <hyperlink ref="A7" location="Index!A1" display="Return to Index" xr:uid="{6706B692-B8A5-414E-B2BC-2D8569E411DD}"/>
  </hyperlinks>
  <pageMargins left="0.7" right="0.7" top="0.75" bottom="0.75" header="0.3" footer="0.3"/>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5659-8CFA-45E8-A038-8DFACDE11E48}">
  <sheetPr>
    <tabColor theme="1"/>
  </sheetPr>
  <dimension ref="A1"/>
  <sheetViews>
    <sheetView topLeftCell="A1048576" workbookViewId="0">
      <selection sqref="A1:XFD1048576"/>
    </sheetView>
  </sheetViews>
  <sheetFormatPr defaultRowHeight="14.4" zeroHeight="1" x14ac:dyDescent="0.3"/>
  <sheetData>
    <row r="1" hidden="1" x14ac:dyDescent="0.3"/>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9D6A2-BC43-4B08-BF1B-CBC172B45B97}">
  <sheetPr>
    <tabColor rgb="FFB4C7DB"/>
    <pageSetUpPr fitToPage="1"/>
  </sheetPr>
  <dimension ref="A7:H22"/>
  <sheetViews>
    <sheetView showGridLines="0" zoomScale="70" zoomScaleNormal="70" workbookViewId="0">
      <selection activeCell="A11" sqref="A11"/>
    </sheetView>
  </sheetViews>
  <sheetFormatPr defaultColWidth="9.109375" defaultRowHeight="14.4" x14ac:dyDescent="0.3"/>
  <cols>
    <col min="1" max="1" width="16.88671875" style="2" customWidth="1"/>
    <col min="2" max="2" width="14.44140625" style="2" customWidth="1"/>
    <col min="3" max="3" width="22.109375" style="2" customWidth="1"/>
    <col min="4" max="8" width="43" style="2" customWidth="1"/>
    <col min="9" max="15" width="9.109375" style="2"/>
    <col min="16" max="16" width="25.33203125" style="2" customWidth="1"/>
    <col min="17" max="16384" width="9.109375" style="2"/>
  </cols>
  <sheetData>
    <row r="7" spans="1:8" x14ac:dyDescent="0.3">
      <c r="A7" s="51" t="s">
        <v>103</v>
      </c>
    </row>
    <row r="8" spans="1:8" ht="18" x14ac:dyDescent="0.35">
      <c r="B8" s="29" t="s">
        <v>76</v>
      </c>
    </row>
    <row r="10" spans="1:8" x14ac:dyDescent="0.3">
      <c r="B10" s="30" t="s">
        <v>95</v>
      </c>
    </row>
    <row r="12" spans="1:8" ht="21" customHeight="1" x14ac:dyDescent="0.3">
      <c r="D12" s="157" t="s">
        <v>12</v>
      </c>
      <c r="E12" s="157"/>
      <c r="F12" s="157"/>
      <c r="G12" s="157"/>
      <c r="H12" s="157"/>
    </row>
    <row r="13" spans="1:8" ht="25.5" customHeight="1" x14ac:dyDescent="0.3">
      <c r="B13" s="31" t="s">
        <v>8</v>
      </c>
      <c r="C13" s="27" t="s">
        <v>9</v>
      </c>
      <c r="D13" s="32" t="s">
        <v>0</v>
      </c>
      <c r="E13" s="33" t="s">
        <v>4</v>
      </c>
      <c r="F13" s="34" t="s">
        <v>3</v>
      </c>
      <c r="G13" s="35" t="s">
        <v>2</v>
      </c>
      <c r="H13" s="11" t="s">
        <v>1</v>
      </c>
    </row>
    <row r="14" spans="1:8" ht="86.4" x14ac:dyDescent="0.3">
      <c r="B14" s="158" t="s">
        <v>5</v>
      </c>
      <c r="C14" s="83" t="s">
        <v>6</v>
      </c>
      <c r="D14" s="78" t="s">
        <v>148</v>
      </c>
      <c r="E14" s="78" t="s">
        <v>149</v>
      </c>
      <c r="F14" s="78" t="s">
        <v>150</v>
      </c>
      <c r="G14" s="78" t="s">
        <v>89</v>
      </c>
      <c r="H14" s="78" t="s">
        <v>151</v>
      </c>
    </row>
    <row r="15" spans="1:8" ht="131.4" customHeight="1" x14ac:dyDescent="0.3">
      <c r="B15" s="158"/>
      <c r="C15" s="83" t="s">
        <v>7</v>
      </c>
      <c r="D15" s="78" t="s">
        <v>18</v>
      </c>
      <c r="E15" s="78" t="s">
        <v>152</v>
      </c>
      <c r="F15" s="78" t="s">
        <v>153</v>
      </c>
      <c r="G15" s="78" t="s">
        <v>154</v>
      </c>
      <c r="H15" s="78" t="s">
        <v>155</v>
      </c>
    </row>
    <row r="16" spans="1:8" ht="91.8" customHeight="1" x14ac:dyDescent="0.3">
      <c r="B16" s="159" t="s">
        <v>10</v>
      </c>
      <c r="C16" s="83" t="s">
        <v>19</v>
      </c>
      <c r="D16" s="78" t="s">
        <v>122</v>
      </c>
      <c r="E16" s="78" t="s">
        <v>26</v>
      </c>
      <c r="F16" s="78" t="s">
        <v>27</v>
      </c>
      <c r="G16" s="78" t="s">
        <v>156</v>
      </c>
      <c r="H16" s="78" t="s">
        <v>28</v>
      </c>
    </row>
    <row r="17" spans="2:8" ht="117" customHeight="1" x14ac:dyDescent="0.3">
      <c r="B17" s="160"/>
      <c r="C17" s="83" t="s">
        <v>20</v>
      </c>
      <c r="D17" s="78" t="s">
        <v>31</v>
      </c>
      <c r="E17" s="78" t="s">
        <v>30</v>
      </c>
      <c r="F17" s="78" t="s">
        <v>29</v>
      </c>
      <c r="G17" s="78" t="s">
        <v>157</v>
      </c>
      <c r="H17" s="78" t="s">
        <v>158</v>
      </c>
    </row>
    <row r="18" spans="2:8" ht="101.4" customHeight="1" x14ac:dyDescent="0.3">
      <c r="B18" s="161"/>
      <c r="C18" s="83" t="s">
        <v>21</v>
      </c>
      <c r="D18" s="78" t="s">
        <v>32</v>
      </c>
      <c r="E18" s="78" t="s">
        <v>123</v>
      </c>
      <c r="F18" s="78" t="s">
        <v>159</v>
      </c>
      <c r="G18" s="78" t="s">
        <v>129</v>
      </c>
      <c r="H18" s="78" t="s">
        <v>124</v>
      </c>
    </row>
    <row r="19" spans="2:8" ht="72" x14ac:dyDescent="0.3">
      <c r="B19" s="158" t="s">
        <v>11</v>
      </c>
      <c r="C19" s="83" t="s">
        <v>22</v>
      </c>
      <c r="D19" s="78" t="s">
        <v>160</v>
      </c>
      <c r="E19" s="78" t="s">
        <v>33</v>
      </c>
      <c r="F19" s="78" t="s">
        <v>125</v>
      </c>
      <c r="G19" s="78" t="s">
        <v>161</v>
      </c>
      <c r="H19" s="78" t="s">
        <v>34</v>
      </c>
    </row>
    <row r="20" spans="2:8" ht="86.4" x14ac:dyDescent="0.3">
      <c r="B20" s="158"/>
      <c r="C20" s="83" t="s">
        <v>23</v>
      </c>
      <c r="D20" s="78" t="s">
        <v>162</v>
      </c>
      <c r="E20" s="78" t="s">
        <v>126</v>
      </c>
      <c r="F20" s="78" t="s">
        <v>36</v>
      </c>
      <c r="G20" s="78" t="s">
        <v>127</v>
      </c>
      <c r="H20" s="78" t="s">
        <v>128</v>
      </c>
    </row>
    <row r="21" spans="2:8" ht="115.8" customHeight="1" x14ac:dyDescent="0.3">
      <c r="B21" s="158"/>
      <c r="C21" s="83" t="s">
        <v>24</v>
      </c>
      <c r="D21" s="78" t="s">
        <v>130</v>
      </c>
      <c r="E21" s="78" t="s">
        <v>37</v>
      </c>
      <c r="F21" s="78" t="s">
        <v>38</v>
      </c>
      <c r="G21" s="78" t="s">
        <v>131</v>
      </c>
      <c r="H21" s="78" t="s">
        <v>132</v>
      </c>
    </row>
    <row r="22" spans="2:8" ht="86.4" x14ac:dyDescent="0.3">
      <c r="B22" s="158"/>
      <c r="C22" s="83" t="s">
        <v>25</v>
      </c>
      <c r="D22" s="78" t="s">
        <v>35</v>
      </c>
      <c r="E22" s="78" t="s">
        <v>133</v>
      </c>
      <c r="F22" s="78" t="s">
        <v>134</v>
      </c>
      <c r="G22" s="78" t="s">
        <v>39</v>
      </c>
      <c r="H22" s="78" t="s">
        <v>135</v>
      </c>
    </row>
  </sheetData>
  <mergeCells count="4">
    <mergeCell ref="D12:H12"/>
    <mergeCell ref="B14:B15"/>
    <mergeCell ref="B16:B18"/>
    <mergeCell ref="B19:B22"/>
  </mergeCells>
  <hyperlinks>
    <hyperlink ref="A7" location="Index!A1" display="Return to Index" xr:uid="{F6588228-3766-4DB5-A732-536FAF38DA80}"/>
  </hyperlinks>
  <pageMargins left="0.7" right="0.7" top="0.75" bottom="0.75" header="0.3" footer="0.3"/>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4F93E-B8C4-4E24-9F19-57C135286587}">
  <sheetPr>
    <tabColor rgb="FFB4C7DB"/>
    <pageSetUpPr fitToPage="1"/>
  </sheetPr>
  <dimension ref="A7:E21"/>
  <sheetViews>
    <sheetView showGridLines="0" zoomScale="80" zoomScaleNormal="80" workbookViewId="0">
      <selection activeCell="A11" sqref="A11"/>
    </sheetView>
  </sheetViews>
  <sheetFormatPr defaultColWidth="9.109375" defaultRowHeight="14.4" x14ac:dyDescent="0.3"/>
  <cols>
    <col min="1" max="1" width="23.109375" style="2" customWidth="1"/>
    <col min="2" max="2" width="14.44140625" style="2" customWidth="1"/>
    <col min="3" max="3" width="22" style="2" customWidth="1"/>
    <col min="4" max="4" width="66.44140625" style="2" customWidth="1"/>
    <col min="5" max="5" width="73.6640625" style="2" customWidth="1"/>
    <col min="6" max="6" width="43" style="2" customWidth="1"/>
    <col min="7" max="13" width="9.109375" style="2"/>
    <col min="14" max="14" width="25.33203125" style="2" customWidth="1"/>
    <col min="15" max="16384" width="9.109375" style="2"/>
  </cols>
  <sheetData>
    <row r="7" spans="1:5" x14ac:dyDescent="0.3">
      <c r="A7" s="51" t="s">
        <v>103</v>
      </c>
    </row>
    <row r="8" spans="1:5" ht="18" x14ac:dyDescent="0.35">
      <c r="B8" s="29" t="s">
        <v>76</v>
      </c>
    </row>
    <row r="10" spans="1:5" x14ac:dyDescent="0.3">
      <c r="B10" s="30" t="s">
        <v>14</v>
      </c>
    </row>
    <row r="12" spans="1:5" x14ac:dyDescent="0.3">
      <c r="B12" s="28" t="s">
        <v>8</v>
      </c>
      <c r="C12" s="27" t="s">
        <v>9</v>
      </c>
      <c r="D12" s="80" t="s">
        <v>77</v>
      </c>
      <c r="E12" s="80" t="s">
        <v>78</v>
      </c>
    </row>
    <row r="13" spans="1:5" ht="237" customHeight="1" x14ac:dyDescent="0.3">
      <c r="B13" s="158" t="s">
        <v>5</v>
      </c>
      <c r="C13" s="83" t="s">
        <v>6</v>
      </c>
      <c r="D13" s="79" t="s">
        <v>136</v>
      </c>
      <c r="E13" s="3" t="s">
        <v>163</v>
      </c>
    </row>
    <row r="14" spans="1:5" ht="190.8" customHeight="1" x14ac:dyDescent="0.3">
      <c r="B14" s="158"/>
      <c r="C14" s="83" t="s">
        <v>7</v>
      </c>
      <c r="D14" s="79" t="s">
        <v>137</v>
      </c>
      <c r="E14" s="3" t="s">
        <v>164</v>
      </c>
    </row>
    <row r="15" spans="1:5" ht="144" x14ac:dyDescent="0.3">
      <c r="B15" s="159" t="s">
        <v>10</v>
      </c>
      <c r="C15" s="83" t="s">
        <v>20</v>
      </c>
      <c r="D15" s="79" t="s">
        <v>43</v>
      </c>
      <c r="E15" s="3" t="s">
        <v>165</v>
      </c>
    </row>
    <row r="16" spans="1:5" ht="100.8" x14ac:dyDescent="0.3">
      <c r="B16" s="160"/>
      <c r="C16" s="83" t="s">
        <v>40</v>
      </c>
      <c r="D16" s="79" t="s">
        <v>44</v>
      </c>
      <c r="E16" s="3" t="s">
        <v>166</v>
      </c>
    </row>
    <row r="17" spans="2:5" ht="107.4" customHeight="1" x14ac:dyDescent="0.3">
      <c r="B17" s="161"/>
      <c r="C17" s="83" t="s">
        <v>19</v>
      </c>
      <c r="D17" s="79" t="s">
        <v>45</v>
      </c>
      <c r="E17" s="3" t="s">
        <v>167</v>
      </c>
    </row>
    <row r="18" spans="2:5" ht="81.599999999999994" customHeight="1" x14ac:dyDescent="0.3">
      <c r="B18" s="158" t="s">
        <v>11</v>
      </c>
      <c r="C18" s="83" t="s">
        <v>41</v>
      </c>
      <c r="D18" s="79" t="s">
        <v>138</v>
      </c>
      <c r="E18" s="3" t="s">
        <v>197</v>
      </c>
    </row>
    <row r="19" spans="2:5" ht="57.6" x14ac:dyDescent="0.3">
      <c r="B19" s="158"/>
      <c r="C19" s="83" t="s">
        <v>23</v>
      </c>
      <c r="D19" s="79" t="s">
        <v>139</v>
      </c>
      <c r="E19" s="3" t="s">
        <v>168</v>
      </c>
    </row>
    <row r="20" spans="2:5" ht="57.6" x14ac:dyDescent="0.3">
      <c r="B20" s="158"/>
      <c r="C20" s="83" t="s">
        <v>24</v>
      </c>
      <c r="D20" s="79" t="s">
        <v>47</v>
      </c>
      <c r="E20" s="3" t="s">
        <v>46</v>
      </c>
    </row>
    <row r="21" spans="2:5" ht="43.2" x14ac:dyDescent="0.3">
      <c r="B21" s="158"/>
      <c r="C21" s="83" t="s">
        <v>42</v>
      </c>
      <c r="D21" s="79" t="s">
        <v>48</v>
      </c>
      <c r="E21" s="3" t="s">
        <v>140</v>
      </c>
    </row>
  </sheetData>
  <mergeCells count="3">
    <mergeCell ref="B18:B21"/>
    <mergeCell ref="B15:B17"/>
    <mergeCell ref="B13:B14"/>
  </mergeCells>
  <hyperlinks>
    <hyperlink ref="A7" location="Index!A1" display="Return to Index" xr:uid="{29122066-9399-45F3-B9B7-A6250F921C5C}"/>
  </hyperlinks>
  <pageMargins left="0.7" right="0.7" top="0.75" bottom="0.75" header="0.3" footer="0.3"/>
  <pageSetup paperSize="9" scale="6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38E89-940E-45C2-A5AF-219C8DD3835C}">
  <sheetPr>
    <tabColor theme="1"/>
  </sheetPr>
  <dimension ref="A1"/>
  <sheetViews>
    <sheetView topLeftCell="A1048576" workbookViewId="0">
      <selection sqref="A1:XFD1048576"/>
    </sheetView>
  </sheetViews>
  <sheetFormatPr defaultRowHeight="14.4" zeroHeight="1" x14ac:dyDescent="0.3"/>
  <sheetData>
    <row r="1" hidden="1" x14ac:dyDescent="0.3"/>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AF7F5-E6E7-47B6-93CE-B0B6CE4D17EA}">
  <sheetPr codeName="Sheet8">
    <tabColor rgb="FF78B143"/>
    <pageSetUpPr fitToPage="1"/>
  </sheetPr>
  <dimension ref="A7:M45"/>
  <sheetViews>
    <sheetView zoomScale="70" zoomScaleNormal="70" workbookViewId="0">
      <selection activeCell="A12" sqref="A12"/>
    </sheetView>
  </sheetViews>
  <sheetFormatPr defaultColWidth="9.109375" defaultRowHeight="14.4" x14ac:dyDescent="0.3"/>
  <cols>
    <col min="1" max="1" width="15" style="1" customWidth="1"/>
    <col min="2" max="2" width="19.44140625" style="1" customWidth="1"/>
    <col min="3" max="3" width="34.88671875" style="1" bestFit="1" customWidth="1"/>
    <col min="4" max="5" width="16.6640625" style="1" customWidth="1"/>
    <col min="6" max="6" width="18.88671875" style="1" customWidth="1"/>
    <col min="7" max="8" width="16.6640625" style="1" customWidth="1"/>
    <col min="9" max="9" width="63.77734375" style="1" customWidth="1"/>
    <col min="10" max="16384" width="9.109375" style="1"/>
  </cols>
  <sheetData>
    <row r="7" spans="1:13" x14ac:dyDescent="0.3">
      <c r="A7" s="51" t="s">
        <v>103</v>
      </c>
      <c r="I7" s="13" t="s">
        <v>64</v>
      </c>
    </row>
    <row r="8" spans="1:13" ht="18.75" customHeight="1" x14ac:dyDescent="0.35">
      <c r="B8" s="10" t="s">
        <v>79</v>
      </c>
      <c r="I8" s="13" t="s">
        <v>80</v>
      </c>
    </row>
    <row r="9" spans="1:13" ht="4.95" customHeight="1" x14ac:dyDescent="0.3">
      <c r="I9" s="13" t="s">
        <v>81</v>
      </c>
      <c r="J9" s="5"/>
      <c r="K9" s="5"/>
      <c r="M9" s="1" t="s">
        <v>55</v>
      </c>
    </row>
    <row r="10" spans="1:13" ht="30.75" customHeight="1" x14ac:dyDescent="0.3">
      <c r="B10" s="39" t="s">
        <v>56</v>
      </c>
      <c r="C10" s="40"/>
      <c r="D10" s="39" t="s">
        <v>92</v>
      </c>
      <c r="E10" s="41"/>
      <c r="F10" s="42" t="s">
        <v>86</v>
      </c>
      <c r="G10" s="43"/>
      <c r="I10" s="13" t="s">
        <v>82</v>
      </c>
      <c r="J10" s="5"/>
      <c r="K10" s="5"/>
    </row>
    <row r="11" spans="1:13" ht="26.25" customHeight="1" x14ac:dyDescent="0.3">
      <c r="B11" s="44"/>
      <c r="C11" s="44"/>
      <c r="D11" s="44"/>
      <c r="E11" s="44"/>
      <c r="F11" s="44"/>
      <c r="G11" s="44"/>
      <c r="I11" s="13" t="s">
        <v>83</v>
      </c>
      <c r="L11" s="12" t="s">
        <v>54</v>
      </c>
      <c r="M11" s="1" t="s">
        <v>55</v>
      </c>
    </row>
    <row r="12" spans="1:13" ht="28.8" x14ac:dyDescent="0.3">
      <c r="B12" s="45" t="s">
        <v>58</v>
      </c>
      <c r="C12" s="40"/>
      <c r="D12" s="45" t="s">
        <v>59</v>
      </c>
      <c r="E12" s="46"/>
      <c r="F12" s="47" t="s">
        <v>57</v>
      </c>
      <c r="G12" s="43"/>
    </row>
    <row r="14" spans="1:13" ht="4.95" customHeight="1" x14ac:dyDescent="0.3"/>
    <row r="15" spans="1:13" ht="20.25" customHeight="1" x14ac:dyDescent="0.3">
      <c r="A15" s="98" t="s">
        <v>194</v>
      </c>
      <c r="D15" s="166" t="s">
        <v>12</v>
      </c>
      <c r="E15" s="166"/>
      <c r="F15" s="166"/>
      <c r="G15" s="166"/>
      <c r="H15" s="166"/>
    </row>
    <row r="16" spans="1:13" ht="26.25" customHeight="1" x14ac:dyDescent="0.3">
      <c r="D16" s="6" t="s">
        <v>0</v>
      </c>
      <c r="E16" s="6" t="s">
        <v>4</v>
      </c>
      <c r="F16" s="6" t="s">
        <v>3</v>
      </c>
      <c r="G16" s="6" t="s">
        <v>2</v>
      </c>
      <c r="H16" s="6" t="s">
        <v>1</v>
      </c>
      <c r="I16" s="14" t="s">
        <v>13</v>
      </c>
    </row>
    <row r="17" spans="1:9" x14ac:dyDescent="0.3">
      <c r="B17" s="36" t="s">
        <v>8</v>
      </c>
      <c r="C17" s="37" t="s">
        <v>9</v>
      </c>
      <c r="D17" s="15"/>
      <c r="E17" s="15"/>
      <c r="F17" s="15"/>
      <c r="G17" s="15"/>
      <c r="H17" s="15"/>
      <c r="I17" s="15"/>
    </row>
    <row r="18" spans="1:9" ht="28.8" x14ac:dyDescent="0.3">
      <c r="B18" s="158" t="s">
        <v>5</v>
      </c>
      <c r="C18" s="38" t="s">
        <v>6</v>
      </c>
      <c r="D18" s="7" t="s">
        <v>55</v>
      </c>
      <c r="E18" s="8" t="s">
        <v>55</v>
      </c>
      <c r="F18" s="8" t="s">
        <v>55</v>
      </c>
      <c r="G18" s="8" t="s">
        <v>55</v>
      </c>
      <c r="H18" s="8" t="s">
        <v>55</v>
      </c>
      <c r="I18" s="82" t="s">
        <v>15</v>
      </c>
    </row>
    <row r="19" spans="1:9" ht="28.8" x14ac:dyDescent="0.3">
      <c r="B19" s="158"/>
      <c r="C19" s="38" t="s">
        <v>7</v>
      </c>
      <c r="D19" s="8" t="s">
        <v>55</v>
      </c>
      <c r="E19" s="8" t="s">
        <v>55</v>
      </c>
      <c r="F19" s="8" t="s">
        <v>55</v>
      </c>
      <c r="G19" s="8" t="s">
        <v>55</v>
      </c>
      <c r="H19" s="8" t="s">
        <v>55</v>
      </c>
      <c r="I19" s="82" t="s">
        <v>15</v>
      </c>
    </row>
    <row r="20" spans="1:9" ht="28.8" x14ac:dyDescent="0.3">
      <c r="B20" s="159" t="s">
        <v>10</v>
      </c>
      <c r="C20" s="38" t="s">
        <v>19</v>
      </c>
      <c r="D20" s="8" t="s">
        <v>55</v>
      </c>
      <c r="E20" s="8" t="s">
        <v>55</v>
      </c>
      <c r="F20" s="8" t="s">
        <v>55</v>
      </c>
      <c r="G20" s="8" t="s">
        <v>55</v>
      </c>
      <c r="H20" s="8" t="s">
        <v>55</v>
      </c>
      <c r="I20" s="82" t="s">
        <v>15</v>
      </c>
    </row>
    <row r="21" spans="1:9" ht="28.8" x14ac:dyDescent="0.3">
      <c r="B21" s="160"/>
      <c r="C21" s="38" t="s">
        <v>20</v>
      </c>
      <c r="D21" s="8" t="s">
        <v>55</v>
      </c>
      <c r="E21" s="8" t="s">
        <v>55</v>
      </c>
      <c r="F21" s="8" t="s">
        <v>55</v>
      </c>
      <c r="G21" s="8" t="s">
        <v>55</v>
      </c>
      <c r="H21" s="8" t="s">
        <v>55</v>
      </c>
      <c r="I21" s="82" t="s">
        <v>15</v>
      </c>
    </row>
    <row r="22" spans="1:9" ht="28.8" x14ac:dyDescent="0.3">
      <c r="B22" s="161"/>
      <c r="C22" s="38" t="s">
        <v>40</v>
      </c>
      <c r="D22" s="8" t="s">
        <v>55</v>
      </c>
      <c r="E22" s="8" t="s">
        <v>55</v>
      </c>
      <c r="F22" s="8" t="s">
        <v>55</v>
      </c>
      <c r="G22" s="8" t="s">
        <v>55</v>
      </c>
      <c r="H22" s="8" t="s">
        <v>55</v>
      </c>
      <c r="I22" s="82" t="s">
        <v>15</v>
      </c>
    </row>
    <row r="23" spans="1:9" ht="28.8" x14ac:dyDescent="0.3">
      <c r="B23" s="159" t="s">
        <v>11</v>
      </c>
      <c r="C23" s="38" t="s">
        <v>41</v>
      </c>
      <c r="D23" s="8" t="s">
        <v>55</v>
      </c>
      <c r="E23" s="8" t="s">
        <v>55</v>
      </c>
      <c r="F23" s="8" t="s">
        <v>55</v>
      </c>
      <c r="G23" s="8" t="s">
        <v>55</v>
      </c>
      <c r="H23" s="8" t="s">
        <v>55</v>
      </c>
      <c r="I23" s="82" t="s">
        <v>15</v>
      </c>
    </row>
    <row r="24" spans="1:9" ht="28.8" x14ac:dyDescent="0.3">
      <c r="B24" s="160"/>
      <c r="C24" s="38" t="s">
        <v>23</v>
      </c>
      <c r="D24" s="8" t="s">
        <v>55</v>
      </c>
      <c r="E24" s="8" t="s">
        <v>55</v>
      </c>
      <c r="F24" s="8" t="s">
        <v>55</v>
      </c>
      <c r="G24" s="8" t="s">
        <v>55</v>
      </c>
      <c r="H24" s="8" t="s">
        <v>55</v>
      </c>
      <c r="I24" s="82" t="s">
        <v>15</v>
      </c>
    </row>
    <row r="25" spans="1:9" ht="28.8" x14ac:dyDescent="0.3">
      <c r="B25" s="160"/>
      <c r="C25" s="38" t="s">
        <v>24</v>
      </c>
      <c r="D25" s="8" t="s">
        <v>55</v>
      </c>
      <c r="E25" s="8" t="s">
        <v>55</v>
      </c>
      <c r="F25" s="8" t="s">
        <v>55</v>
      </c>
      <c r="G25" s="8" t="s">
        <v>55</v>
      </c>
      <c r="H25" s="8" t="s">
        <v>55</v>
      </c>
      <c r="I25" s="82" t="s">
        <v>15</v>
      </c>
    </row>
    <row r="26" spans="1:9" ht="28.8" x14ac:dyDescent="0.3">
      <c r="B26" s="161"/>
      <c r="C26" s="38" t="s">
        <v>42</v>
      </c>
      <c r="D26" s="8" t="s">
        <v>55</v>
      </c>
      <c r="E26" s="8" t="s">
        <v>55</v>
      </c>
      <c r="F26" s="8" t="s">
        <v>55</v>
      </c>
      <c r="G26" s="8" t="s">
        <v>55</v>
      </c>
      <c r="H26" s="8" t="s">
        <v>55</v>
      </c>
      <c r="I26" s="82" t="s">
        <v>15</v>
      </c>
    </row>
    <row r="28" spans="1:9" x14ac:dyDescent="0.3">
      <c r="B28" s="16" t="s">
        <v>85</v>
      </c>
    </row>
    <row r="31" spans="1:9" x14ac:dyDescent="0.3">
      <c r="A31" s="98" t="s">
        <v>195</v>
      </c>
      <c r="B31" s="98" t="s">
        <v>179</v>
      </c>
    </row>
    <row r="32" spans="1:9" x14ac:dyDescent="0.3">
      <c r="B32" s="1" t="s">
        <v>193</v>
      </c>
    </row>
    <row r="33" spans="2:9" x14ac:dyDescent="0.3">
      <c r="D33" s="165" t="s">
        <v>177</v>
      </c>
      <c r="E33" s="165"/>
      <c r="F33" s="165"/>
      <c r="G33" s="165"/>
      <c r="H33" s="165"/>
    </row>
    <row r="34" spans="2:9" x14ac:dyDescent="0.3">
      <c r="D34" s="6" t="s">
        <v>0</v>
      </c>
      <c r="E34" s="6" t="s">
        <v>4</v>
      </c>
      <c r="F34" s="6" t="s">
        <v>3</v>
      </c>
      <c r="G34" s="6" t="s">
        <v>2</v>
      </c>
      <c r="H34" s="6" t="s">
        <v>1</v>
      </c>
      <c r="I34" s="92"/>
    </row>
    <row r="35" spans="2:9" x14ac:dyDescent="0.3">
      <c r="B35" s="167" t="s">
        <v>5</v>
      </c>
      <c r="C35" s="93" t="s">
        <v>6</v>
      </c>
      <c r="D35" s="90">
        <f t="shared" ref="D35:D43" si="0">IF(D18="ü",1,0)</f>
        <v>0</v>
      </c>
      <c r="E35" s="90">
        <f t="shared" ref="E35:E43" si="1">IF(E18="ü",2,0)</f>
        <v>0</v>
      </c>
      <c r="F35" s="90">
        <f t="shared" ref="F35:F43" si="2">IF(F18="ü",3,0)</f>
        <v>0</v>
      </c>
      <c r="G35" s="90">
        <f t="shared" ref="G35:G43" si="3">IF(G18="ü",4,0)</f>
        <v>0</v>
      </c>
      <c r="H35" s="90">
        <f t="shared" ref="H35:H43" si="4">IF(H18="ü",5,0)</f>
        <v>0</v>
      </c>
      <c r="I35" s="91"/>
    </row>
    <row r="36" spans="2:9" x14ac:dyDescent="0.3">
      <c r="B36" s="167"/>
      <c r="C36" s="93" t="s">
        <v>7</v>
      </c>
      <c r="D36" s="90">
        <f t="shared" si="0"/>
        <v>0</v>
      </c>
      <c r="E36" s="90">
        <f t="shared" si="1"/>
        <v>0</v>
      </c>
      <c r="F36" s="90">
        <f t="shared" si="2"/>
        <v>0</v>
      </c>
      <c r="G36" s="90">
        <f t="shared" si="3"/>
        <v>0</v>
      </c>
      <c r="H36" s="90">
        <f t="shared" si="4"/>
        <v>0</v>
      </c>
      <c r="I36" s="91"/>
    </row>
    <row r="37" spans="2:9" x14ac:dyDescent="0.3">
      <c r="B37" s="162" t="s">
        <v>10</v>
      </c>
      <c r="C37" s="93" t="s">
        <v>19</v>
      </c>
      <c r="D37" s="90">
        <f t="shared" si="0"/>
        <v>0</v>
      </c>
      <c r="E37" s="90">
        <f t="shared" si="1"/>
        <v>0</v>
      </c>
      <c r="F37" s="90">
        <f t="shared" si="2"/>
        <v>0</v>
      </c>
      <c r="G37" s="90">
        <f t="shared" si="3"/>
        <v>0</v>
      </c>
      <c r="H37" s="90">
        <f t="shared" si="4"/>
        <v>0</v>
      </c>
      <c r="I37" s="91"/>
    </row>
    <row r="38" spans="2:9" x14ac:dyDescent="0.3">
      <c r="B38" s="163"/>
      <c r="C38" s="93" t="s">
        <v>20</v>
      </c>
      <c r="D38" s="90">
        <f t="shared" si="0"/>
        <v>0</v>
      </c>
      <c r="E38" s="90">
        <f t="shared" si="1"/>
        <v>0</v>
      </c>
      <c r="F38" s="90">
        <f t="shared" si="2"/>
        <v>0</v>
      </c>
      <c r="G38" s="90">
        <f t="shared" si="3"/>
        <v>0</v>
      </c>
      <c r="H38" s="90">
        <f t="shared" si="4"/>
        <v>0</v>
      </c>
      <c r="I38" s="91"/>
    </row>
    <row r="39" spans="2:9" x14ac:dyDescent="0.3">
      <c r="B39" s="164"/>
      <c r="C39" s="93" t="s">
        <v>40</v>
      </c>
      <c r="D39" s="90">
        <f t="shared" si="0"/>
        <v>0</v>
      </c>
      <c r="E39" s="90">
        <f t="shared" si="1"/>
        <v>0</v>
      </c>
      <c r="F39" s="90">
        <f t="shared" si="2"/>
        <v>0</v>
      </c>
      <c r="G39" s="90">
        <f t="shared" si="3"/>
        <v>0</v>
      </c>
      <c r="H39" s="90">
        <f t="shared" si="4"/>
        <v>0</v>
      </c>
      <c r="I39" s="91"/>
    </row>
    <row r="40" spans="2:9" x14ac:dyDescent="0.3">
      <c r="B40" s="162" t="s">
        <v>11</v>
      </c>
      <c r="C40" s="93" t="s">
        <v>41</v>
      </c>
      <c r="D40" s="90">
        <f t="shared" si="0"/>
        <v>0</v>
      </c>
      <c r="E40" s="90">
        <f t="shared" si="1"/>
        <v>0</v>
      </c>
      <c r="F40" s="90">
        <f t="shared" si="2"/>
        <v>0</v>
      </c>
      <c r="G40" s="90">
        <f t="shared" si="3"/>
        <v>0</v>
      </c>
      <c r="H40" s="90">
        <f t="shared" si="4"/>
        <v>0</v>
      </c>
      <c r="I40" s="91"/>
    </row>
    <row r="41" spans="2:9" x14ac:dyDescent="0.3">
      <c r="B41" s="163"/>
      <c r="C41" s="93" t="s">
        <v>23</v>
      </c>
      <c r="D41" s="90">
        <f t="shared" si="0"/>
        <v>0</v>
      </c>
      <c r="E41" s="90">
        <f t="shared" si="1"/>
        <v>0</v>
      </c>
      <c r="F41" s="90">
        <f t="shared" si="2"/>
        <v>0</v>
      </c>
      <c r="G41" s="90">
        <f t="shared" si="3"/>
        <v>0</v>
      </c>
      <c r="H41" s="90">
        <f t="shared" si="4"/>
        <v>0</v>
      </c>
      <c r="I41" s="91"/>
    </row>
    <row r="42" spans="2:9" x14ac:dyDescent="0.3">
      <c r="B42" s="163"/>
      <c r="C42" s="93" t="s">
        <v>24</v>
      </c>
      <c r="D42" s="90">
        <f t="shared" si="0"/>
        <v>0</v>
      </c>
      <c r="E42" s="90">
        <f t="shared" si="1"/>
        <v>0</v>
      </c>
      <c r="F42" s="90">
        <f t="shared" si="2"/>
        <v>0</v>
      </c>
      <c r="G42" s="90">
        <f t="shared" si="3"/>
        <v>0</v>
      </c>
      <c r="H42" s="90">
        <f t="shared" si="4"/>
        <v>0</v>
      </c>
      <c r="I42" s="91"/>
    </row>
    <row r="43" spans="2:9" x14ac:dyDescent="0.3">
      <c r="B43" s="164"/>
      <c r="C43" s="93" t="s">
        <v>42</v>
      </c>
      <c r="D43" s="90">
        <f t="shared" si="0"/>
        <v>0</v>
      </c>
      <c r="E43" s="90">
        <f t="shared" si="1"/>
        <v>0</v>
      </c>
      <c r="F43" s="90">
        <f t="shared" si="2"/>
        <v>0</v>
      </c>
      <c r="G43" s="90">
        <f t="shared" si="3"/>
        <v>0</v>
      </c>
      <c r="H43" s="90">
        <f t="shared" si="4"/>
        <v>0</v>
      </c>
      <c r="I43" s="91"/>
    </row>
    <row r="44" spans="2:9" ht="15" thickBot="1" x14ac:dyDescent="0.35">
      <c r="C44" s="94" t="s">
        <v>178</v>
      </c>
      <c r="D44" s="94">
        <f>SUM(D35:D43)</f>
        <v>0</v>
      </c>
      <c r="E44" s="94">
        <f t="shared" ref="E44:H44" si="5">SUM(E35:E43)</f>
        <v>0</v>
      </c>
      <c r="F44" s="94">
        <f t="shared" si="5"/>
        <v>0</v>
      </c>
      <c r="G44" s="94">
        <f t="shared" si="5"/>
        <v>0</v>
      </c>
      <c r="H44" s="94">
        <f t="shared" si="5"/>
        <v>0</v>
      </c>
    </row>
    <row r="45" spans="2:9" ht="15" thickBot="1" x14ac:dyDescent="0.35">
      <c r="C45" s="95" t="s">
        <v>176</v>
      </c>
      <c r="D45" s="96"/>
      <c r="E45" s="96"/>
      <c r="F45" s="96"/>
      <c r="G45" s="96"/>
      <c r="H45" s="97">
        <f>SUM(D44:H44)</f>
        <v>0</v>
      </c>
    </row>
  </sheetData>
  <mergeCells count="8">
    <mergeCell ref="B37:B39"/>
    <mergeCell ref="B40:B43"/>
    <mergeCell ref="D33:H33"/>
    <mergeCell ref="D15:H15"/>
    <mergeCell ref="B18:B19"/>
    <mergeCell ref="B20:B22"/>
    <mergeCell ref="B23:B26"/>
    <mergeCell ref="B35:B36"/>
  </mergeCells>
  <conditionalFormatting sqref="D18:D26">
    <cfRule type="iconSet" priority="1">
      <iconSet>
        <cfvo type="percent" val="0"/>
        <cfvo type="percent" val="33"/>
        <cfvo type="percent" val="67"/>
      </iconSet>
    </cfRule>
  </conditionalFormatting>
  <dataValidations xWindow="858" yWindow="569" count="46">
    <dataValidation type="list" allowBlank="1" showInputMessage="1" showErrorMessage="1" prompt="Fully developed &amp; automated risk reporting supported by high-quality data and dashboards that are used to manage and monitor risks proactively and dynamically driving continuous improvement in risk management across the business." sqref="H26" xr:uid="{FF822CC5-3474-4405-82E0-AAF9BB149BC0}">
      <formula1>$L$11:$M$11</formula1>
    </dataValidation>
    <dataValidation type="list" allowBlank="1" showInputMessage="1" showErrorMessage="1" prompt="Risk culture is considered and communicated and there is an awareness of risk culture and the required behaviours to manage risks across the Agency. " sqref="E18" xr:uid="{22A9E01E-0BC8-42A7-8ACA-773777E265E1}">
      <formula1>$L$11:$M$11</formula1>
    </dataValidation>
    <dataValidation type="list" allowBlank="1" showInputMessage="1" showErrorMessage="1" prompt="There is a defined approach to consider and manage risk culture across the Agency. Risk behaviours that effectively manage risk to agreed tolerances are rewarded and poor behaviours managed. Drivers of entity risk culture are understood and reported on." sqref="F18" xr:uid="{E347725E-2CB2-42D8-86C2-C4212F794BDB}">
      <formula1>$L$11:$M$11</formula1>
    </dataValidation>
    <dataValidation type="list" allowBlank="1" showInputMessage="1" showErrorMessage="1" prompt="Executive decisions drive a positive risk culture and have early warning mechanisms in place to identify areas of poor behaviour. Key risks are owned by 1st line management and risk behaviour is directly linked to performance." sqref="G18" xr:uid="{C34FB03B-FD1E-461D-A24A-9B6F0B350981}">
      <formula1>$L$11:$M$11</formula1>
    </dataValidation>
    <dataValidation type="list" allowBlank="1" showInputMessage="1" showErrorMessage="1" prompt="Executive management continuously improve culture through the operating model design, key decision making, performance management and effective communication. Collaboration on risk culture best practice occurs inter and intra Agency." sqref="H18" xr:uid="{20A728DD-5AD0-477B-BB0C-88DED8A167AE}">
      <formula1>$L$11:$M$11</formula1>
    </dataValidation>
    <dataValidation type="list" allowBlank="1" showInputMessage="1" showErrorMessage="1" prompt="Key elements of risk governance are not defined, formalised, consistent or documented, nor repeatable. Positive risk outcome relies on well-intended individual efforts. Risk tolerance is considered on an ad-hoc basis and is not consistently applied." sqref="D19" xr:uid="{4F7A9C53-F692-48BC-9933-7E5284DDB37B}">
      <formula1>$L$11:$M$11</formula1>
    </dataValidation>
    <dataValidation type="list" allowBlank="1" showInputMessage="1" showErrorMessage="1" prompt="Basic building blocks of risk governance are documented and roles and responsibilities for enterprise risk operating model elements are defined and agreed. Risk tolerance is understood for all material risk. " sqref="E19" xr:uid="{B5B7AC3A-5525-447F-958B-8BBE41B4FCB9}">
      <formula1>$L$11:$M$11</formula1>
    </dataValidation>
    <dataValidation type="list" allowBlank="1" showInputMessage="1" showErrorMessage="1" prompt="Clearly defined risk governance procedures exist across the Agency. Evaluation of risk governance is performed using relevant key risk indicators. Proactive management of risk relative to tolerance by those accountable." sqref="F19" xr:uid="{3B202887-F9C8-47E9-AAE9-5578A773A2AE}">
      <formula1>$L$11:$M$11</formula1>
    </dataValidation>
    <dataValidation type="list" allowBlank="1" showInputMessage="1" showErrorMessage="1" prompt="Policies and procedures are consistent and align to Agency objectives. There are defined risk roles and responsibilities embedded in the organisational structures &amp; risk is a core element of decision making &amp; oversight of the Agency." sqref="G19" xr:uid="{FF3EE98C-4440-45CA-B39A-5947B4FE7AC9}">
      <formula1>$L$11:$M$11</formula1>
    </dataValidation>
    <dataValidation type="list" allowBlank="1" showInputMessage="1" showErrorMessage="1" prompt="Risk governance practice is regularly reviewed &amp; evolved by all those involved in risk management. Management and employees proactively review roles and responsibilities and take ownership for risk management at every level." sqref="H19" xr:uid="{550E0E39-0CDB-4C94-985B-62FFEFC756C6}">
      <formula1>$L$11:$M$11</formula1>
    </dataValidation>
    <dataValidation type="list" allowBlank="1" showInputMessage="1" showErrorMessage="1" prompt="Risk management depends on well intended actions of individuals with limited ‘risk management’ capability. Risk roles, responsibilities and accountabilities are poorly defined and there is minimal training in risk management." sqref="D20" xr:uid="{8B71BC21-BEC6-4AC1-AA40-80D0A93BD19F}">
      <formula1>$L$11:$M$11</formula1>
    </dataValidation>
    <dataValidation type="list" allowBlank="1" showInputMessage="1" showErrorMessage="1" prompt="Risk is a required competency for specialised functions, and some formal risk management training may be offered to the wider organisation." sqref="E20" xr:uid="{C0EF8ADB-05D8-45FD-836B-98175AE49366}">
      <formula1>$L$11:$M$11</formula1>
    </dataValidation>
    <dataValidation type="list" allowBlank="1" showInputMessage="1" showErrorMessage="1" prompt="Standard risk management training is run for all staff with deeper training provided for specialists. All staff are expected to have a knowledge of risk management and apply it in their role." sqref="F20" xr:uid="{53271F0D-53F5-44B8-AB00-321FF5B62D52}">
      <formula1>$L$11:$M$11</formula1>
    </dataValidation>
    <dataValidation type="list" allowBlank="1" showInputMessage="1" showErrorMessage="1" prompt="The Agency is recognised as employing experienced risk personnel with embedded knowledge &amp; expertise in place. Risk training is provided in areas of emerging practice and comprehensive risk training is provided to all staff." sqref="G20" xr:uid="{4F269925-2F42-4799-8B56-44AEFB122AB6}">
      <formula1>$L$11:$M$11</formula1>
    </dataValidation>
    <dataValidation type="list" allowBlank="1" showInputMessage="1" showErrorMessage="1" prompt="Risk management knowledge and skills are continuously upgraded and benchmarked against leading practice both in the NSW public sector and the corporate sector." sqref="H20" xr:uid="{5ABF782D-ABE7-44AF-AF8B-1655050532C0}">
      <formula1>$L$11:$M$11</formula1>
    </dataValidation>
    <dataValidation type="list" allowBlank="1" showInputMessage="1" showErrorMessage="1" prompt="No models / methodologies / tools used to support risk decision-making and heavy reliance upon key people and their instincts. " sqref="D21" xr:uid="{A1D43BE4-34A1-4EED-83FE-B82166F3E5C0}">
      <formula1>$L$11:$M$11</formula1>
    </dataValidation>
    <dataValidation type="list" allowBlank="1" showInputMessage="1" showErrorMessage="1" prompt="Simple risk models used for some risk decision making using measurement methods which are specified and documented.  " sqref="E21" xr:uid="{DA24C473-FB1B-4D50-A3EF-3694BDE5B8CF}">
      <formula1>$L$11:$M$11</formula1>
    </dataValidation>
    <dataValidation type="list" allowBlank="1" showInputMessage="1" showErrorMessage="1" prompt="Standardised risk models / methodologies consistently utilised for decision-making with defined measures of performance and process / risk variability. Evaluation and monitoring of risk management is performed. " sqref="F21" xr:uid="{015B8C65-759E-40EC-9E5E-E8648198D16C}">
      <formula1>$L$11:$M$11</formula1>
    </dataValidation>
    <dataValidation type="list" allowBlank="1" showInputMessage="1" showErrorMessage="1" prompt="Risk management uses reliable and proven models &amp; methodologies for risk decision-making and utilises a range of risk tools to support a predictable and consistent risk management process._x000a_Regular evaluation of effectiveness of risk management framework." sqref="G21" xr:uid="{2EC81081-52AE-4B03-86AB-2F110E13ACDA}">
      <formula1>$L$11:$M$11</formula1>
    </dataValidation>
    <dataValidation type="list" allowBlank="1" showInputMessage="1" showErrorMessage="1" prompt="Enterprise wide risk management methodologies and tools are consistently applied and are considered best in class. The Agency is recognized as a leader in the field of risk management methodologies and tools." sqref="H21" xr:uid="{0ED8B775-DBDE-4E75-8528-1DAA34ED3F14}">
      <formula1>$L$11:$M$11</formula1>
    </dataValidation>
    <dataValidation type="list" allowBlank="1" showInputMessage="1" showErrorMessage="1" prompt="Data quality is inconsistent with limited confidence. Quality of risk information is low and therefore risk decisions are not based on quantitative evidence." sqref="D22" xr:uid="{0823782F-EB4B-4213-8E1F-3CAE1951078F}">
      <formula1>$L$11:$M$11</formula1>
    </dataValidation>
    <dataValidation type="list" allowBlank="1" showInputMessage="1" showErrorMessage="1" prompt="Some data collection that is used to evaluate and monitor risk on an ongoing basis. Stable set of data and information." sqref="E22" xr:uid="{9563793E-926C-4C57-9647-051F7571DE62}">
      <formula1>$L$11:$M$11</formula1>
    </dataValidation>
    <dataValidation type="list" allowBlank="1" showInputMessage="1" showErrorMessage="1" prompt="Standard suite of integrated risk data that supports consistent risk analysis across the Agency allowing trend analysis and risk-based decision making." sqref="F22" xr:uid="{FBD39FF7-4B55-4425-8426-DD6992343542}">
      <formula1>$L$11:$M$11</formula1>
    </dataValidation>
    <dataValidation type="list" allowBlank="1" showInputMessage="1" showErrorMessage="1" prompt="Comprehensive set of data that allows dynamic risk management based on stable and high quality data sets for all risk classes._x000a_The quality data enables agencies to identify lessons learnt and emerging risks and opportunities." sqref="G22" xr:uid="{410DF976-5E18-4BBC-8060-247334D3B1FD}">
      <formula1>$L$11:$M$11</formula1>
    </dataValidation>
    <dataValidation type="list" allowBlank="1" showInputMessage="1" showErrorMessage="1" prompt="Advanced suite of analytics and data that allows dynamic risk management and monitoring with effective and intuitive dashboards based on a breadth and depth of high-quality data. Continuous development of data and analytics in line with leading practice." sqref="H22" xr:uid="{55A3787B-113B-4AB7-AE18-1802176720A4}">
      <formula1>$L$11:$M$11</formula1>
    </dataValidation>
    <dataValidation type="list" allowBlank="1" showInputMessage="1" showErrorMessage="1" prompt="There is minimal focus on risk when developing or executing strategies or business plans. Where risk is considered it is inconsistently applied across the Agency. " sqref="D23" xr:uid="{A8CF747F-3186-4B1D-9C64-85D9F896C644}">
      <formula1>$L$11:$M$11</formula1>
    </dataValidation>
    <dataValidation type="list" allowBlank="1" showInputMessage="1" showErrorMessage="1" prompt="Risk is considered in strategies and business planning but is not consistently applied and is not consolidated across the entity." sqref="E23" xr:uid="{64322170-DEDA-4657-8DB8-D8BF45601E95}">
      <formula1>$L$11:$M$11</formula1>
    </dataValidation>
    <dataValidation type="list" allowBlank="1" showInputMessage="1" showErrorMessage="1" prompt="Strategy setting and business planning consider risks in a consistent manner and documents the responses. " sqref="F23" xr:uid="{3F8CA676-8227-43CB-9342-BA963457702E}">
      <formula1>$L$11:$M$11</formula1>
    </dataValidation>
    <dataValidation type="list" allowBlank="1" showInputMessage="1" showErrorMessage="1" prompt="Risk is integrated into planning and strategy across all business units and aligns to Agency objectives. All key risk classes are considered when developing and implementing strategies and business planning. " sqref="G23" xr:uid="{18BDB65A-4573-472D-AFA1-09D7534F2EB9}">
      <formula1>$L$11:$M$11</formula1>
    </dataValidation>
    <dataValidation type="list" allowBlank="1" showInputMessage="1" showErrorMessage="1" prompt="Strategy and business planning process is dynamically sensitive to internal and external risk factors. Risk is considered on a consistent basis and aggregated to monitor changes to risk profiles over time." sqref="H23" xr:uid="{2F724B8E-AE79-4E38-A0EB-AAF612E85C68}">
      <formula1>$L$11:$M$11</formula1>
    </dataValidation>
    <dataValidation type="list" allowBlank="1" showInputMessage="1" showErrorMessage="1" prompt="There is a minimal or ad-hoc consideration of project risks or the impact of projects on the risk profile of the Agency." sqref="D24" xr:uid="{63223B78-26E1-467A-B2CE-A8559837E4E3}">
      <formula1>$L$11:$M$11</formula1>
    </dataValidation>
    <dataValidation type="list" allowBlank="1" showInputMessage="1" showErrorMessage="1" prompt="Projects consider risk during project design and evaluation and throughout the project lifecycle and accountability for project risk is assigned." sqref="E24" xr:uid="{A20B90E5-7F5A-460C-9BBA-642182494287}">
      <formula1>$L$11:$M$11</formula1>
    </dataValidation>
    <dataValidation type="list" allowBlank="1" showInputMessage="1" showErrorMessage="1" prompt="A consistent and documented approach to risk management is applied to all projects. Ownership for project risk is understood and followed through." sqref="F24" xr:uid="{51A90640-9929-4FB0-A462-0F3D280DED8A}">
      <formula1>$L$11:$M$11</formula1>
    </dataValidation>
    <dataValidation type="list" allowBlank="1" showInputMessage="1" showErrorMessage="1" prompt="Key project risks (e.g. interdependency, benefits management, staff impact, customer, budget, resourcing) are evaluated and combined to support risk-based decisions on a project and portfolio basis covering both delivered and delivery risks. " sqref="G24" xr:uid="{E64F2BB2-40CC-4D52-83DD-82CA4445B220}">
      <formula1>$L$11:$M$11</formula1>
    </dataValidation>
    <dataValidation type="list" allowBlank="1" showInputMessage="1" showErrorMessage="1" prompt="Project portfolio is consistently evaluated for risks and interdependencies and resource and funding is dependent on the effective risk management practices that assess all risk classes." sqref="H24" xr:uid="{1A13BDAF-13C2-4D9F-A0EB-53D2AA86300E}">
      <formula1>$L$11:$M$11</formula1>
    </dataValidation>
    <dataValidation type="list" allowBlank="1" showInputMessage="1" showErrorMessage="1" prompt="Program and process risk is not defined, formalised, consistent, documented, nor repeatable.  Programs and process risk responses are reaction driven, unpredictable, and outcome relies solely on well-intended individual efforts." sqref="D25" xr:uid="{B86E6A0D-0225-4F61-BCAB-F051745E6DFC}">
      <formula1>$L$11:$M$11</formula1>
    </dataValidation>
    <dataValidation type="list" allowBlank="1" showInputMessage="1" showErrorMessage="1" prompt="Critical programs and processes have defined and documented financial and non-financial risk management procedures in place." sqref="E25" xr:uid="{B6A27207-B0B4-43CC-8BFA-7FB911754792}">
      <formula1>$L$11:$M$11</formula1>
    </dataValidation>
    <dataValidation type="list" allowBlank="1" showInputMessage="1" showErrorMessage="1" prompt="Defined, documented and consistent financial and non-financial risk management procedures are included in all programs &amp; processes, including budgeting &amp; resource planning." sqref="F25" xr:uid="{068C45A8-2AF8-48C3-81C3-CE661DD0F8A5}">
      <formula1>$L$11:$M$11</formula1>
    </dataValidation>
    <dataValidation type="list" allowBlank="1" showInputMessage="1" showErrorMessage="1" prompt="Risk management is a critical input to program &amp; operational performance and is considered a core competency.  Programs &amp; processes are dynamically risk assessed and developed in response to emerging risks." sqref="G25" xr:uid="{8DB49FBD-1811-448E-9561-D841D221FB6F}">
      <formula1>$L$11:$M$11</formula1>
    </dataValidation>
    <dataValidation type="list" allowBlank="1" showInputMessage="1" showErrorMessage="1" prompt="Continuous benchmarking and improvement of how financial &amp; non-financial risks are identified and managed is performed enterprise wide for all programs &amp; processes._x000a_Proactive redirection of funding &amp; resources based on periodic monitoring of risk profile." sqref="H25" xr:uid="{32887FA1-9718-4FAE-9E84-FDAB1846E82E}">
      <formula1>$L$11:$M$11</formula1>
    </dataValidation>
    <dataValidation type="list" allowBlank="1" showInputMessage="1" showErrorMessage="1" prompt="Reporting is sporadic, ad-hoc, and informal with reporting often incomplete, inaccurate, and untimely." sqref="D26" xr:uid="{57AB9EEC-9D8C-4612-BE6B-18A2307F3B14}">
      <formula1>$L$11:$M$11</formula1>
    </dataValidation>
    <dataValidation type="list" allowBlank="1" showInputMessage="1" showErrorMessage="1" prompt="Risk reporting is performed with regular / actionable reports and key metrics identified based on standard set of data." sqref="E26" xr:uid="{E30EB743-693C-4ADD-8B86-426AB088765B}">
      <formula1>$L$11:$M$11</formula1>
    </dataValidation>
    <dataValidation type="list" allowBlank="1" showInputMessage="1" showErrorMessage="1" prompt="Senior Management is comfortable with content and consistent format of risk reporting and reporting identifies exceptions and “near misses”." sqref="F26" xr:uid="{CE2EE858-BA0A-4500-8407-5326C54A2F3F}">
      <formula1>$L$11:$M$11</formula1>
    </dataValidation>
    <dataValidation type="list" allowBlank="1" showInputMessage="1" showErrorMessage="1" prompt="Risk reporting uses dynamic risk measurements based on quantitative and statistically based data to allow responsive risk decisions to be made." sqref="G26" xr:uid="{6B9E8FEB-BF01-45EE-AB88-ED921DD85FEE}">
      <formula1>$L$11:$M$11</formula1>
    </dataValidation>
    <dataValidation type="list" allowBlank="1" showInputMessage="1" showErrorMessage="1" prompt="There is limited or unclear accountability for risk management and key decisions only consider risk and reward on an ad-hoc basis. There is limited definition of the Agency’s desired risk culture and behaviours." sqref="D18" xr:uid="{217D2662-141C-45FE-A781-BFAA9CF43526}">
      <formula1>$L$11:$M$11</formula1>
    </dataValidation>
    <dataValidation type="list" allowBlank="1" showInputMessage="1" showErrorMessage="1" sqref="G10" xr:uid="{2E0DCD91-5717-42BB-9893-C2E5390F7DFC}">
      <formula1>$I$7:$I$11</formula1>
    </dataValidation>
  </dataValidations>
  <hyperlinks>
    <hyperlink ref="A7" location="Index!A1" display="Return to Index" xr:uid="{97CCF166-1EE8-46AE-A329-7FBF2B88EA0A}"/>
  </hyperlinks>
  <pageMargins left="0.7" right="0.7" top="0.75" bottom="0.75" header="0.3" footer="0.3"/>
  <pageSetup scale="5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A8F43476EB784464BFCC994945052FE7" version="1.0.0">
  <systemFields>
    <field name="Objective-Id">
      <value order="0">A4450996</value>
    </field>
    <field name="Objective-Title">
      <value order="0">NSW Treasury Risk Maturity Assessment Tool 281019</value>
    </field>
    <field name="Objective-Description">
      <value order="0"/>
    </field>
    <field name="Objective-CreationStamp">
      <value order="0">2019-10-09T21:52:40Z</value>
    </field>
    <field name="Objective-IsApproved">
      <value order="0">false</value>
    </field>
    <field name="Objective-IsPublished">
      <value order="0">false</value>
    </field>
    <field name="Objective-DatePublished">
      <value order="0"/>
    </field>
    <field name="Objective-ModificationStamp">
      <value order="0">2019-10-28T02:54:36Z</value>
    </field>
    <field name="Objective-Owner">
      <value order="0">Lin Teh</value>
    </field>
    <field name="Objective-Path">
      <value order="0">Objective Global Folder:1. Treasury:1. Information Management Structure (TR):FINANCE &amp; OPERATIONS GROUP (FOG):07. Financial Management, Reporting &amp; Analysis:Financial Management Capability and Delivery:Financial Management Policy:Risk Maturity Tool:Latest matrix documents</value>
    </field>
    <field name="Objective-Parent">
      <value order="0">Latest matrix documents</value>
    </field>
    <field name="Objective-State">
      <value order="0">Being Drafted</value>
    </field>
    <field name="Objective-VersionId">
      <value order="0">vA7873482</value>
    </field>
    <field name="Objective-Version">
      <value order="0">5.22</value>
    </field>
    <field name="Objective-VersionNumber">
      <value order="0">39</value>
    </field>
    <field name="Objective-VersionComment">
      <value order="0"/>
    </field>
    <field name="Objective-FileNumber">
      <value order="0">qA442618</value>
    </field>
    <field name="Objective-Classification">
      <value order="0">UNCLASSIFIED</value>
    </field>
    <field name="Objective-Caveats">
      <value order="0"/>
    </field>
  </systemFields>
  <catalogues>
    <catalogue name="Treasury Document Type Catalogue" type="type" ori="id:cA89">
      <field name="Objective-Vital Record">
        <value order="0">No</value>
      </field>
      <field name="Objective-DLM">
        <value order="0">No Impact</value>
      </field>
      <field name="Objective-Security Classification">
        <value order="0">UNCLASSIFIED</value>
      </field>
      <field name="Objective-GIPA">
        <value order="0">No</value>
      </field>
      <field name="Objective-Additional Search Tags">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D4900AD852E54EAD6EF4E2BFFEC0DD" ma:contentTypeVersion="10" ma:contentTypeDescription="Create a new document." ma:contentTypeScope="" ma:versionID="c055c11e5d6d224e1c3b27aeef5f05f2">
  <xsd:schema xmlns:xsd="http://www.w3.org/2001/XMLSchema" xmlns:xs="http://www.w3.org/2001/XMLSchema" xmlns:p="http://schemas.microsoft.com/office/2006/metadata/properties" xmlns:ns3="363e9ec8-607f-4437-8ab6-9d37d8d0f608" xmlns:ns4="a10240c4-998a-4723-b41c-f827ac2b0b36" targetNamespace="http://schemas.microsoft.com/office/2006/metadata/properties" ma:root="true" ma:fieldsID="fc45ae5d90a45950d57703e26af7e907" ns3:_="" ns4:_="">
    <xsd:import namespace="363e9ec8-607f-4437-8ab6-9d37d8d0f608"/>
    <xsd:import namespace="a10240c4-998a-4723-b41c-f827ac2b0b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e9ec8-607f-4437-8ab6-9d37d8d0f6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240c4-998a-4723-b41c-f827ac2b0b3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customXml/itemProps2.xml><?xml version="1.0" encoding="utf-8"?>
<ds:datastoreItem xmlns:ds="http://schemas.openxmlformats.org/officeDocument/2006/customXml" ds:itemID="{182F96D1-7247-45F1-A96D-E6114B2F07DE}">
  <ds:schemaRefs>
    <ds:schemaRef ds:uri="a10240c4-998a-4723-b41c-f827ac2b0b36"/>
    <ds:schemaRef ds:uri="http://purl.org/dc/elements/1.1/"/>
    <ds:schemaRef ds:uri="http://schemas.microsoft.com/office/2006/metadata/properties"/>
    <ds:schemaRef ds:uri="363e9ec8-607f-4437-8ab6-9d37d8d0f608"/>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BAFFA36-9F1C-4542-81D4-D74B9F1B45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e9ec8-607f-4437-8ab6-9d37d8d0f608"/>
    <ds:schemaRef ds:uri="a10240c4-998a-4723-b41c-f827ac2b0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369A122-668C-4472-8DB6-99237A5831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Index</vt:lpstr>
      <vt:lpstr>A. Guidance&gt;</vt:lpstr>
      <vt:lpstr>Risk assessment process</vt:lpstr>
      <vt:lpstr>Instructions</vt:lpstr>
      <vt:lpstr>B. References&gt;</vt:lpstr>
      <vt:lpstr>i) Risk Maturity Matrix</vt:lpstr>
      <vt:lpstr>ii) Evidence and best practice</vt:lpstr>
      <vt:lpstr>C. Input&gt;</vt:lpstr>
      <vt:lpstr>i) Current state</vt:lpstr>
      <vt:lpstr>ii) Future state</vt:lpstr>
      <vt:lpstr>iii) Risk Maturity Assessment</vt:lpstr>
      <vt:lpstr>'i) Current state'!Print_Area</vt:lpstr>
      <vt:lpstr>'i) Risk Maturity Matrix'!Print_Area</vt:lpstr>
      <vt:lpstr>'ii) Evidence and best practice'!Print_Area</vt:lpstr>
      <vt:lpstr>'ii) Future state'!Print_Area</vt:lpstr>
      <vt:lpstr>'iii) Risk Maturity Assessment'!Print_Area</vt:lpstr>
      <vt:lpstr>Instructions!Print_Area</vt:lpstr>
      <vt:lpstr>'Risk assessment process'!Print_Area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Descarrega, Alejandro (AU)</dc:creator>
  <cp:lastModifiedBy>Lin Teh</cp:lastModifiedBy>
  <cp:lastPrinted>2019-10-25T01:08:14Z</cp:lastPrinted>
  <dcterms:created xsi:type="dcterms:W3CDTF">2019-09-23T04:14:45Z</dcterms:created>
  <dcterms:modified xsi:type="dcterms:W3CDTF">2019-10-28T02:57:20Z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0x010100ADD4900AD852E54EAD6EF4E2BFFEC0DD</vt:lpwstr>
  </property>
  <property fmtid="{D5CDD505-2E9C-101B-9397-08002B2CF9AE}" pid="5" name="Objective-Id">
    <vt:lpwstr>A4450996</vt:lpwstr>
  </property>
  <property fmtid="{D5CDD505-2E9C-101B-9397-08002B2CF9AE}" pid="6" name="Objective-Title">
    <vt:lpwstr>NSW Treasury Risk Maturity Assessment Tool 281019</vt:lpwstr>
  </property>
  <property fmtid="{D5CDD505-2E9C-101B-9397-08002B2CF9AE}" pid="7" name="Objective-Description">
    <vt:lpwstr/>
  </property>
  <property fmtid="{D5CDD505-2E9C-101B-9397-08002B2CF9AE}" pid="8" name="Objective-CreationStamp">
    <vt:filetime>2019-10-09T23:08:41Z</vt:filetime>
  </property>
  <property fmtid="{D5CDD505-2E9C-101B-9397-08002B2CF9AE}" pid="9" name="Objective-IsApproved">
    <vt:bool>false</vt:bool>
  </property>
  <property fmtid="{D5CDD505-2E9C-101B-9397-08002B2CF9AE}" pid="10" name="Objective-IsPublished">
    <vt:bool>false</vt:bool>
  </property>
  <property fmtid="{D5CDD505-2E9C-101B-9397-08002B2CF9AE}" pid="11" name="Objective-DatePublished">
    <vt:lpwstr/>
  </property>
  <property fmtid="{D5CDD505-2E9C-101B-9397-08002B2CF9AE}" pid="12" name="Objective-ModificationStamp">
    <vt:filetime>2019-10-28T02:56:41Z</vt:filetime>
  </property>
  <property fmtid="{D5CDD505-2E9C-101B-9397-08002B2CF9AE}" pid="13" name="Objective-Owner">
    <vt:lpwstr>Lin Teh</vt:lpwstr>
  </property>
  <property fmtid="{D5CDD505-2E9C-101B-9397-08002B2CF9AE}" pid="14" name="Objective-Path">
    <vt:lpwstr>Objective Global Folder:1. Treasury:1. Information Management Structure (TR):FINANCE &amp; OPERATIONS GROUP (FOG):07. Financial Management, Reporting &amp; Analysis:Financial Management Capability and Delivery:Financial Management Policy:Risk Maturity Tool:Latest</vt:lpwstr>
  </property>
  <property fmtid="{D5CDD505-2E9C-101B-9397-08002B2CF9AE}" pid="15" name="Objective-Parent">
    <vt:lpwstr>Latest matrix documents</vt:lpwstr>
  </property>
  <property fmtid="{D5CDD505-2E9C-101B-9397-08002B2CF9AE}" pid="16" name="Objective-State">
    <vt:lpwstr>Being Drafted</vt:lpwstr>
  </property>
  <property fmtid="{D5CDD505-2E9C-101B-9397-08002B2CF9AE}" pid="17" name="Objective-VersionId">
    <vt:lpwstr>vA7873482</vt:lpwstr>
  </property>
  <property fmtid="{D5CDD505-2E9C-101B-9397-08002B2CF9AE}" pid="18" name="Objective-Version">
    <vt:lpwstr>5.22</vt:lpwstr>
  </property>
  <property fmtid="{D5CDD505-2E9C-101B-9397-08002B2CF9AE}" pid="19" name="Objective-VersionNumber">
    <vt:r8>39</vt:r8>
  </property>
  <property fmtid="{D5CDD505-2E9C-101B-9397-08002B2CF9AE}" pid="20" name="Objective-VersionComment">
    <vt:lpwstr/>
  </property>
  <property fmtid="{D5CDD505-2E9C-101B-9397-08002B2CF9AE}" pid="21" name="Objective-FileNumber">
    <vt:lpwstr/>
  </property>
  <property fmtid="{D5CDD505-2E9C-101B-9397-08002B2CF9AE}" pid="22" name="Objective-Classification">
    <vt:lpwstr>[Inherited - UNCLASSIFIED]</vt:lpwstr>
  </property>
  <property fmtid="{D5CDD505-2E9C-101B-9397-08002B2CF9AE}" pid="23" name="Objective-Caveats">
    <vt:lpwstr/>
  </property>
  <property fmtid="{D5CDD505-2E9C-101B-9397-08002B2CF9AE}" pid="24" name="Objective-Vital Record">
    <vt:lpwstr>No</vt:lpwstr>
  </property>
  <property fmtid="{D5CDD505-2E9C-101B-9397-08002B2CF9AE}" pid="25" name="Objective-DLM">
    <vt:lpwstr>No Impact</vt:lpwstr>
  </property>
  <property fmtid="{D5CDD505-2E9C-101B-9397-08002B2CF9AE}" pid="26" name="Objective-Security Classification">
    <vt:lpwstr>UNCLASSIFIED</vt:lpwstr>
  </property>
  <property fmtid="{D5CDD505-2E9C-101B-9397-08002B2CF9AE}" pid="27" name="Objective-GIPA">
    <vt:lpwstr>No</vt:lpwstr>
  </property>
  <property fmtid="{D5CDD505-2E9C-101B-9397-08002B2CF9AE}" pid="28" name="Objective-Additional Search Tags">
    <vt:lpwstr/>
  </property>
  <property fmtid="{D5CDD505-2E9C-101B-9397-08002B2CF9AE}" pid="29" name="Objective-Comment">
    <vt:lpwstr/>
  </property>
  <property fmtid="{D5CDD505-2E9C-101B-9397-08002B2CF9AE}" pid="30" name="Objective-DLM [system]">
    <vt:lpwstr>No Impact</vt:lpwstr>
  </property>
  <property fmtid="{D5CDD505-2E9C-101B-9397-08002B2CF9AE}" pid="31" name="Objective-Security Classification [system]">
    <vt:lpwstr>UNCLASSIFIED</vt:lpwstr>
  </property>
  <property fmtid="{D5CDD505-2E9C-101B-9397-08002B2CF9AE}" pid="32" name="Objective-Vital Record [system]">
    <vt:lpwstr>No</vt:lpwstr>
  </property>
  <property fmtid="{D5CDD505-2E9C-101B-9397-08002B2CF9AE}" pid="33" name="Objective-GIPA [system]">
    <vt:lpwstr>No</vt:lpwstr>
  </property>
  <property fmtid="{D5CDD505-2E9C-101B-9397-08002B2CF9AE}" pid="34" name="Objective-Additional Search Tags [system]">
    <vt:lpwstr/>
  </property>
</Properties>
</file>